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I:\DG ASUNTOS ECONOMICOS\Plan de Recuperación y Resiliencia\Seguimiento del Plan\02 Ejecucion\Publicaciones web datos Hacienda\Publicacion 3 Datos ejecucion 22_12_2022\"/>
    </mc:Choice>
  </mc:AlternateContent>
  <xr:revisionPtr revIDLastSave="0" documentId="13_ncr:1_{9080FE66-2375-45EB-90F1-A2BC617187D9}" xr6:coauthVersionLast="47" xr6:coauthVersionMax="47" xr10:uidLastSave="{00000000-0000-0000-0000-000000000000}"/>
  <bookViews>
    <workbookView xWindow="-120" yWindow="-120" windowWidth="20730" windowHeight="11160" tabRatio="639" firstSheet="2" activeTab="3" xr2:uid="{00000000-000D-0000-FFFF-FFFF00000000}"/>
  </bookViews>
  <sheets>
    <sheet name="1 Datos ejecución" sheetId="2" r:id="rId1"/>
    <sheet name="2 Distribucion a CCAA" sheetId="18" r:id="rId2"/>
    <sheet name="3 Distribucion por CCAA" sheetId="19" r:id="rId3"/>
    <sheet name="4 Conv. Resueltas AGE" sheetId="24" r:id="rId4"/>
    <sheet name="5 Convocatorias resueltas AGE " sheetId="22" r:id="rId5"/>
    <sheet name="6 PERTE" sheetId="26" r:id="rId6"/>
  </sheets>
  <definedNames>
    <definedName name="_xlnm._FilterDatabase" localSheetId="4" hidden="1">'5 Convocatorias resueltas AGE '!$B$6:$D$6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4" l="1"/>
  <c r="E9" i="24"/>
  <c r="D9" i="24"/>
  <c r="D175" i="22"/>
  <c r="D19" i="26"/>
  <c r="F19" i="26" s="1"/>
  <c r="H18" i="26"/>
  <c r="F18" i="26"/>
  <c r="H16" i="26"/>
  <c r="F16" i="26"/>
  <c r="H15" i="26"/>
  <c r="F15" i="26"/>
  <c r="H14" i="26"/>
  <c r="F14" i="26"/>
  <c r="F13" i="26"/>
  <c r="H12" i="26"/>
  <c r="F12" i="26"/>
  <c r="H11" i="26"/>
  <c r="F11" i="26"/>
  <c r="H10" i="26"/>
  <c r="F10" i="26"/>
  <c r="H9" i="26"/>
  <c r="F9" i="26"/>
  <c r="H8" i="26"/>
  <c r="F8" i="26"/>
  <c r="H19" i="26" l="1"/>
  <c r="E9" i="18" l="1"/>
</calcChain>
</file>

<file path=xl/sharedStrings.xml><?xml version="1.0" encoding="utf-8"?>
<sst xmlns="http://schemas.openxmlformats.org/spreadsheetml/2006/main" count="444" uniqueCount="318">
  <si>
    <t>Autorizaciones</t>
  </si>
  <si>
    <t>Compromisos</t>
  </si>
  <si>
    <t>Fecha</t>
  </si>
  <si>
    <t>Instrumento</t>
  </si>
  <si>
    <t>Total Ejecución CCAA</t>
  </si>
  <si>
    <t>Total</t>
  </si>
  <si>
    <t>Andalucía</t>
  </si>
  <si>
    <t>Aragón</t>
  </si>
  <si>
    <t>Canarias</t>
  </si>
  <si>
    <t>Cantabria</t>
  </si>
  <si>
    <t>Castilla- La Mancha</t>
  </si>
  <si>
    <t>Castilla y León</t>
  </si>
  <si>
    <t>Cataluña</t>
  </si>
  <si>
    <t>Extremadura</t>
  </si>
  <si>
    <t>Galicia</t>
  </si>
  <si>
    <t>La Rioja</t>
  </si>
  <si>
    <t>País Vasco</t>
  </si>
  <si>
    <t>TOTAL</t>
  </si>
  <si>
    <t>Crédito total</t>
  </si>
  <si>
    <t>%</t>
  </si>
  <si>
    <t>Ceuta</t>
  </si>
  <si>
    <t>Melilla</t>
  </si>
  <si>
    <t>Murcia</t>
  </si>
  <si>
    <t xml:space="preserve"> Obligaciones reconocidas</t>
  </si>
  <si>
    <t>Asturias</t>
  </si>
  <si>
    <t>Baleares</t>
  </si>
  <si>
    <t>Madrid</t>
  </si>
  <si>
    <t>Navarra</t>
  </si>
  <si>
    <t>Valencia</t>
  </si>
  <si>
    <t>Plan de Recuperación</t>
  </si>
  <si>
    <t>REACT-EU</t>
  </si>
  <si>
    <t>Credito inicial</t>
  </si>
  <si>
    <t>DATOS DE EJECUCIÓN DEL PLAN DE RECUPERACIÓN 2021 - HASTA 31/12/2021 (M EUROS)</t>
  </si>
  <si>
    <t>Pendiente de asignacion*</t>
  </si>
  <si>
    <t>Tabla 1.</t>
  </si>
  <si>
    <t>Tabla 2.</t>
  </si>
  <si>
    <t>Tabla 3.</t>
  </si>
  <si>
    <t>Tabla 4.</t>
  </si>
  <si>
    <t>Tabla 5.</t>
  </si>
  <si>
    <t>-</t>
  </si>
  <si>
    <t xml:space="preserve">PERTE </t>
  </si>
  <si>
    <t xml:space="preserve">Fondos públicos </t>
  </si>
  <si>
    <t xml:space="preserve">Fondos públicos movilizados </t>
  </si>
  <si>
    <t xml:space="preserve">Fondos comprometidos </t>
  </si>
  <si>
    <t>Fecha de aprobación Consejo de Ministros</t>
  </si>
  <si>
    <t>Tabla 6.</t>
  </si>
  <si>
    <t xml:space="preserve"> ESTADO DE EJECUCIÓN DE LOS PERTE  (MILLONES DE EUROS, A 14/12/2022)</t>
  </si>
  <si>
    <t>VEC</t>
  </si>
  <si>
    <t>Salud de Vanguardia</t>
  </si>
  <si>
    <t>ERHA</t>
  </si>
  <si>
    <t>Industria agroalimentaria</t>
  </si>
  <si>
    <t>Nueva Economía de la Lengua</t>
  </si>
  <si>
    <t>Economía Circular</t>
  </si>
  <si>
    <t>Sector Naval</t>
  </si>
  <si>
    <t>Aeroespacial</t>
  </si>
  <si>
    <t>Digitalización del ciclo del agua</t>
  </si>
  <si>
    <t>Microelectrónica</t>
  </si>
  <si>
    <t>Economía social y de los cuidados</t>
  </si>
  <si>
    <t>IMPORTE</t>
  </si>
  <si>
    <t>Actuaciones de conservación de la biodiversidad marina - DGBBD</t>
  </si>
  <si>
    <t>Actuaciones de mejora de la calidad y fiabilidad en el servicio de Cercanías-Adif</t>
  </si>
  <si>
    <t>Actuaciones de mejora de la calidad y fiabilidad en el servicio de Cercanías-RENFE</t>
  </si>
  <si>
    <t>Actuaciones de restauración de ecosistemas fluviales</t>
  </si>
  <si>
    <t>Actuaciones de restauración ecológica en el Mar Menor y su entorno - DGBBD</t>
  </si>
  <si>
    <t xml:space="preserve">Actuaciones ejecutadas por la Fundación Biodiversidad para la conservación de la biodiversidad terrestre marina </t>
  </si>
  <si>
    <t>Actuaciones ejecutadas por la Fundación Biodiversidad para la digitalización y conocimiento del patrimonio natural</t>
  </si>
  <si>
    <t>Actuaciones ejecutadas por la Fundación Biodiversidad restauración de ecosistemas e infraestructura verde</t>
  </si>
  <si>
    <t>Actuaciones integrales en la cadena de valor del vehículo eléctrico</t>
  </si>
  <si>
    <t>Actuaciones mitigación riesgo de inundaciones</t>
  </si>
  <si>
    <t>Actuaciones refuerzo control y gestión comercio internacional especies (CITES) - DGBBD</t>
  </si>
  <si>
    <t>ADIF Alta Velocidad ayuda de SETELECO para el desarrollo y despliegue de infraestructuras de telecomunicaciones de quinta generación (5G)</t>
  </si>
  <si>
    <t>AEI Adquisición Equipamiento Científico-TécnicoAGE</t>
  </si>
  <si>
    <t>AEI Proyectos I+D+I Pruebas De ConceptoAGE</t>
  </si>
  <si>
    <t>Agrupaciones Empresariales Innovadoras</t>
  </si>
  <si>
    <t>Apoyo a la financiación del sector pesquero- SAECA</t>
  </si>
  <si>
    <t>Apoyo a la lucha contra la pesca ilegal no declarada y no reglamentada</t>
  </si>
  <si>
    <t>Aula Mentor 2020</t>
  </si>
  <si>
    <t>Aula Mentor 2021</t>
  </si>
  <si>
    <t>Aula Mentor 2022</t>
  </si>
  <si>
    <t>Ayuda para la rehabilitación de edificios de titularidad pública- PIREP Municipal Línea 1</t>
  </si>
  <si>
    <t>Ayudas a proyectos industriales de investigación, desarrollo e innovación en el ámbito de la industria manufacturera IDI</t>
  </si>
  <si>
    <t>Ayudas a universidades públicas para la modernización y digitalización del sistema universitario español</t>
  </si>
  <si>
    <t>Ayudas extraordinarias, en régimen de concurrencia competitiva, para el fomento de la movilidad internacional de autores literarios (escritores, traductores e ilustradores), derivadas del Plan de Recuperación, Transformación y Resiliencia</t>
  </si>
  <si>
    <t>Ayudas para el apoyo a mercados, zonas urbanas comerciales, comercio no sedentario y canales cortos de comercialización</t>
  </si>
  <si>
    <t>Ayudas para el apoyo de la actividad comercial en zonas rurales</t>
  </si>
  <si>
    <t>Ayudas para el fortalecimiento de la actividad comercial en zonas turísticas</t>
  </si>
  <si>
    <t>Ayudas para la participación de películas españolas en festivales 2021</t>
  </si>
  <si>
    <t>Ayudas para la recualificación del sistema universitario español para 2021-2023</t>
  </si>
  <si>
    <t>Ayudas selectivas para la producción de largometrajes sobre proyecto 2021</t>
  </si>
  <si>
    <t>Centros Tecnológicos Cervera</t>
  </si>
  <si>
    <t>Competitividad y profesionalización de las industrias culturales. Programa de formación especializada en oficios técnicos y gestión cultural para profesionales de las artes escénicas y musicales</t>
  </si>
  <si>
    <t xml:space="preserve">Concesión Directa a la Spain Film Commission </t>
  </si>
  <si>
    <t>Construcción y renovación de bases contra incendios forestales - DGBBD</t>
  </si>
  <si>
    <t xml:space="preserve">Contrato para Adquisición 2 Sondas Buques Oceanográficos </t>
  </si>
  <si>
    <t>Convenio Cámaras de Comercio</t>
  </si>
  <si>
    <t>Convenio de investigación Secretaría General de Pesca-AZTI</t>
  </si>
  <si>
    <t>Convenio de investigación Secretaría General de Pesca-IEO CSIC</t>
  </si>
  <si>
    <t>Convenio de investigación Secretaría General de Pesca-Universidad de Las Palmas de Gran Canarias</t>
  </si>
  <si>
    <t>Convenio de investigación Universidad de León</t>
  </si>
  <si>
    <t>Convenio ESS Espalación Bilbao</t>
  </si>
  <si>
    <t>Convenio Formación Digital Radio y Televisión Española S.A</t>
  </si>
  <si>
    <t>Convenio Gestión de las ayudas para el apoyo de la actividad comercial en zonas rurales y turísticas (FEMP)</t>
  </si>
  <si>
    <t xml:space="preserve">Convenio Laboratorio Luz Sincrotrón UAM </t>
  </si>
  <si>
    <t>Convenio Observatorio de digitalización en el sector agroalimentario</t>
  </si>
  <si>
    <t>Convenio Red Ciudades Saludables FEMP</t>
  </si>
  <si>
    <t>Convocatoria de ayudas destinadas a programas y proyectos de investigación en materia de gestión de la biodiversidad</t>
  </si>
  <si>
    <t>Convocatoria de ayudas para el refuerzo de redes de varamientos y rescate de especies marinas</t>
  </si>
  <si>
    <t>Convocatoria de ayudas para impulsar la bioeconomía como motor del desarrollo y conservación</t>
  </si>
  <si>
    <t>Convocatoria de ayudas para la renaturalización de entornos urbanos</t>
  </si>
  <si>
    <t>Convocatoria de las ayudas de apoyo al sector pesquero para fomentar la recuperación y modernizar el modelo productivo (DisposiciónAdicional 3ª R.D. 854/2021)</t>
  </si>
  <si>
    <t>Convocatorias para proyectos de innovacion e investigación para el tercer sector</t>
  </si>
  <si>
    <t>Digitalización centros públicos de educación, titularidad MEFP</t>
  </si>
  <si>
    <t xml:space="preserve">Digitalización de aulas y dotación de equipos portátiles para reducir la brecha digital del alumnado </t>
  </si>
  <si>
    <t>Digitalización de las Cámaras de Comercio en el Exterior</t>
  </si>
  <si>
    <t xml:space="preserve">Digitalización e impulso de los grandes servicios culturales, digitalización, ampliación de la capacidad e interoperabilidad de sistemas de archivos </t>
  </si>
  <si>
    <t>Digitalización y mejora de la gestión de la información - DGBBD</t>
  </si>
  <si>
    <t xml:space="preserve">Dinamización de la cultura a lo largo del territorio. </t>
  </si>
  <si>
    <t>Dotación de medios para el sistema de gestión de la biodiversidad marina - DGBBD</t>
  </si>
  <si>
    <t>encargo Formación intermares</t>
  </si>
  <si>
    <t>encargo Observadores Cetáceos Profundas Observadores Buques</t>
  </si>
  <si>
    <t>Encargo para Reservas Marinas Cabo Peñas</t>
  </si>
  <si>
    <t xml:space="preserve">encargo Pruebas de Redes de Pesca en Flota de arrastre </t>
  </si>
  <si>
    <t>ENISA-Emprendedoras digitales 2021 PRTR</t>
  </si>
  <si>
    <t>ENISA-Emprendedoras digitales 2022 PRTR</t>
  </si>
  <si>
    <t>Garantías Financieras-CERSA</t>
  </si>
  <si>
    <t>HUB de innovación digital del MAPA</t>
  </si>
  <si>
    <t>I+D Sector Audiovisual y Videojuegos</t>
  </si>
  <si>
    <t xml:space="preserve">ICEX-Aportación de SETELECO para actuaciones de fomento del sector audiovisual en España </t>
  </si>
  <si>
    <t>Incremento de la capacidad de acogida de los solicitantes de acogida internacional y migrantes</t>
  </si>
  <si>
    <t>Industria conectada 4.0-ACTIVA FINANCIACIÓN</t>
  </si>
  <si>
    <t>Integración de la Inteligencia Artificial en cadenas de valor</t>
  </si>
  <si>
    <t>Intermodalidad y logística-Adif</t>
  </si>
  <si>
    <t>Intermodalidad y Logística-DGC</t>
  </si>
  <si>
    <t>Intermodalidad y logística-PDE</t>
  </si>
  <si>
    <t>Internacionalización Ayudas para la apertura de mercados</t>
  </si>
  <si>
    <t>ISCIII- Red de Investigación en Cronicidad, Atención Primaria y Promoción de la Salud (RICAPPS)</t>
  </si>
  <si>
    <t>ISCIII_RCE_CAP-FORMACION</t>
  </si>
  <si>
    <t>ISCIII_RCE_EQUIPAMIENTO-CENTROS</t>
  </si>
  <si>
    <t>ISCIII-Biobancos y biomodelos</t>
  </si>
  <si>
    <t>ISCIII-Dinamización e innovación de las capacidades industriales del SNS y su transferencia efectiva al sector productivo</t>
  </si>
  <si>
    <t>ISCIII-Enfermedades Inflamatorias</t>
  </si>
  <si>
    <t>ISCIII-Investigación Clínica Independiente</t>
  </si>
  <si>
    <t>ISCIII-Medicina de precision</t>
  </si>
  <si>
    <t xml:space="preserve">ISCIII-Primary care interventions to prevent maternal and child chronic diseases of perinatal and developmental origin </t>
  </si>
  <si>
    <t>ISCIII-Red de investigación en atención primaria de adicciones (RIAPAd)</t>
  </si>
  <si>
    <t>ISCIII-Redes de investigación cooperativa orientada a resultados en salud (ICTUS) RICORS-ICTUS</t>
  </si>
  <si>
    <t>ISCIII-Redes de investigación cooperativa orientada a resultados en salud de enfermedades de riñón crónicas (RICORS2040)</t>
  </si>
  <si>
    <t>ISCIII-Redes de investigación cooperativa orientada a resultados en salud de Terapias avanzadas (RICORS-TERAV)</t>
  </si>
  <si>
    <t>ISCIII-Soporte para la investigación clínica</t>
  </si>
  <si>
    <t>Línea digitalización de federaciones y asociaciones de exportadores 2021</t>
  </si>
  <si>
    <t>Medidas de apoyo al sostenimiento estructural, la modernización y readecuación de las estructuras de gestión del sector de las artes escénicas y de la música</t>
  </si>
  <si>
    <t>Mejora de conocimiento de la biodiversidad y el patrimonio natural - DGBBD</t>
  </si>
  <si>
    <t>Mejora de la eficiencia energética en infraestructuras del Ministerio de Defensa</t>
  </si>
  <si>
    <t>Mejora de la información territorial a escala nacional - DGBBD</t>
  </si>
  <si>
    <t>Misiones en Inteligencia Artificial 2021</t>
  </si>
  <si>
    <t>MISIONES Impulsar el avance y la capacitación tecnológica de la industria biofarmacéutica española para fomentar actuaciones de I+D en el ámbito de las terapias avanzadas, las vacunas y terapias dirigidas.</t>
  </si>
  <si>
    <t>Modernización de la Administración General del Estado</t>
  </si>
  <si>
    <t>Modernización de la red de reservas marinas de interés pesquero</t>
  </si>
  <si>
    <t>Modernización de laboratorios de sanidad animal y vegetal del MAPA</t>
  </si>
  <si>
    <t>MOVES Flota</t>
  </si>
  <si>
    <t>Plan de mejora de la eficiencia y sostenibilidad en regadíos. Fase I</t>
  </si>
  <si>
    <t>Plan de mejora de la eficiencia y sostenibilidad en regadíos. Fase II</t>
  </si>
  <si>
    <t>Plan UniDigital RedIris</t>
  </si>
  <si>
    <t>Plataforma asesores AKIS</t>
  </si>
  <si>
    <t>Primera experiencia profesional en las Administraciones públicas</t>
  </si>
  <si>
    <t>Programa KIT DIGITAL</t>
  </si>
  <si>
    <t>Programa para el apoyo al transporte sostenible y digital</t>
  </si>
  <si>
    <t xml:space="preserve">Programa para la orientación, avance y enriquecimiento educativo (PROA+) Ceuta y Melilla </t>
  </si>
  <si>
    <t>Programa Tecnológico Aeronaútico</t>
  </si>
  <si>
    <t>Programa Tecnológico de Automoción Sostenible</t>
  </si>
  <si>
    <t>Programa UNICO I+D Cloud</t>
  </si>
  <si>
    <t>Promoción de la igualdad en el deporte</t>
  </si>
  <si>
    <t>Proyectos de innovación en materia de prevención de la institucionalización, desinstitucionalización y desarrollo de servicios de apoyo comunitarios en el ámbito de los cuidados de larga duración</t>
  </si>
  <si>
    <t>Proyectos de rehabilitación energética de la AGE- Patrimonio Sindical Acumulado</t>
  </si>
  <si>
    <t>Proyectos Innovación FP 2021</t>
  </si>
  <si>
    <t>Proyectos innovadores de almacenamiento energético</t>
  </si>
  <si>
    <t>Proyectos piloto proyecto Quantum ENIA - Red Española de SupercomputaciónAGE</t>
  </si>
  <si>
    <t>Proyectos Piloto Singulares de Comunidades energéticas I1 Pequeños Proyectos (CE implementa)</t>
  </si>
  <si>
    <t>Proyectos Piloto Singulares deComunidades energéticas I2 Grandes Proyectos (CE implementa)</t>
  </si>
  <si>
    <t>Proyectos Pilotos Agenda Urbana</t>
  </si>
  <si>
    <t>Proyectos pioneros H2 renovable</t>
  </si>
  <si>
    <t xml:space="preserve">RD de concesión directa de lenguas cooficiales </t>
  </si>
  <si>
    <t>Recualificación y movilidad UNED</t>
  </si>
  <si>
    <t>Red Nacional Transporte: Red Transeuropea de Transportes - Otras actuaciones-Adif</t>
  </si>
  <si>
    <t>Red Nacional Transporte: Red Transeuropea de Transportes - Otras actuaciones-DGC</t>
  </si>
  <si>
    <t>Red Nacional Transporte: Red Transeuropea de Transportes - Otras actuaciones-ENAIRE</t>
  </si>
  <si>
    <t>Red Nacional Transporte: Red Transeuropea de Transportes - Otras actuaciones-SEGEGSA</t>
  </si>
  <si>
    <t>Red Nacional Transporte: Red Transeuropea de Transportes - Otras actuaciones-subsecretaria</t>
  </si>
  <si>
    <t>Red Transeuropea de Transporte-Corredores europeos-Adif</t>
  </si>
  <si>
    <t>Rehabilitación edificios públicos AGE</t>
  </si>
  <si>
    <t>RTVE-PLAY Aportación de SETELECO a la Corporación de Radio y Televisión Española</t>
  </si>
  <si>
    <t>SEPE-Acciones para favorecer la transversalidad de género en todas las políticas activas de empleo</t>
  </si>
  <si>
    <t>SEPE-Actividades Red Centros de Orientación , Emprendimiento, Acompañamiento e innovación para el empleo</t>
  </si>
  <si>
    <t>SEPE-Adquisición de nuevas competencias para la transformación digital</t>
  </si>
  <si>
    <t>SEPE-Apoyo a las mujeres en los ámbitos rural y urbano</t>
  </si>
  <si>
    <t>SEPE-Competencias digitales para el empleo</t>
  </si>
  <si>
    <t>SEPE-Constitución de la Red de Centros de Orientación, Emprendimiento, Acompañamiento e Innovación para el empleo y Planes de trabajo y actividades de los Centros de Orientación, Emprendimiento, Acompañamiento e Innovación para el empleo</t>
  </si>
  <si>
    <t>SEPE-Constitucion Red Centros de Orientación, Emprendimiento, Acompañamiento e innovación para el empleo</t>
  </si>
  <si>
    <t>SEPE-Formación con compromiso de contratación e inserción de mujeres víctimas de violencia de género, trata o explotación sexual.</t>
  </si>
  <si>
    <t>SEPE-Proyectos territoriales para colectivos vulnerables</t>
  </si>
  <si>
    <t>SEPE-TánDEM</t>
  </si>
  <si>
    <t>Subproyecto “REDUNDANCIA DE LA RED ÓPTICA MARÍTIMA REDIRIS TENERIFE – LA PALMA" del Instituto de Astrofísica de Canarias (IAC) con aportación de SETELECO</t>
  </si>
  <si>
    <t>ÚNICO-Banda Ancha 2021</t>
  </si>
  <si>
    <t>ÚNICO-Banda Ancha 2022</t>
  </si>
  <si>
    <t>Zonas de Bajas Emisiones Municipios</t>
  </si>
  <si>
    <t>Zonas de bajas emisiones y transformación del transporte urbano y metropolitano-DGC</t>
  </si>
  <si>
    <t>Fuente: Resoluciones de las convocatorias de los Ministerios, empresas y organismos dependientes de  la Administración General del Estado.</t>
  </si>
  <si>
    <t xml:space="preserve">Fuente: Ministerio de Hacienda y Función Pública </t>
  </si>
  <si>
    <t>Fuente: Ministerio de Hacienda y Función Pública, Secretaria de Estado Presupuestos y Gastos</t>
  </si>
  <si>
    <t>Importe (M€)</t>
  </si>
  <si>
    <t>Beneficiarios</t>
  </si>
  <si>
    <t>Nº de Convocatorias</t>
  </si>
  <si>
    <r>
      <rPr>
        <b/>
        <sz val="11"/>
        <color theme="1"/>
        <rFont val="Calibri"/>
        <family val="2"/>
        <scheme val="minor"/>
      </rPr>
      <t xml:space="preserve">*Pendiente de asignación: </t>
    </r>
    <r>
      <rPr>
        <sz val="11"/>
        <color theme="1"/>
        <rFont val="Calibri"/>
        <family val="2"/>
        <scheme val="minor"/>
      </rPr>
      <t xml:space="preserve">financiación destinada a CCAA donde aún no se ha producido la distribución regional. Consignada en el Real Decreto por el que se regula la concesión directa de ayudas a organismos públicos de Investigación y universidades públicas españolas para la realización de proyectos innovadores en el despliegue de las tecnologías 5G avanzado y 6G. </t>
    </r>
  </si>
  <si>
    <t>CONVOCATORIA</t>
  </si>
  <si>
    <t>C1.I1</t>
  </si>
  <si>
    <t>C1.I2</t>
  </si>
  <si>
    <t>Moves Singulares 2</t>
  </si>
  <si>
    <t>C1.I3</t>
  </si>
  <si>
    <t>C11.I1</t>
  </si>
  <si>
    <t>C11.I14</t>
  </si>
  <si>
    <t>C11.I4</t>
  </si>
  <si>
    <t>C12.I2</t>
  </si>
  <si>
    <t>C13.I1</t>
  </si>
  <si>
    <t>C13.I2</t>
  </si>
  <si>
    <t>C13.I3</t>
  </si>
  <si>
    <t>C13.I4</t>
  </si>
  <si>
    <t>C13.I5</t>
  </si>
  <si>
    <t>C15.I</t>
  </si>
  <si>
    <t>C15.I1</t>
  </si>
  <si>
    <t>C15.I5</t>
  </si>
  <si>
    <t>C15.I6</t>
  </si>
  <si>
    <t>Concesión Directa de SUBVENCIÓN PARA USO DE COMUNICACIONES 5G EN SERVICIOS DE EMERGENCIAS</t>
  </si>
  <si>
    <t>C16</t>
  </si>
  <si>
    <t>C16.I1</t>
  </si>
  <si>
    <t>C16.R1</t>
  </si>
  <si>
    <t>C17.I2</t>
  </si>
  <si>
    <t>Infraestructuras Científicas Tecnológicas Singulares 2021AGE</t>
  </si>
  <si>
    <t>C17.I3</t>
  </si>
  <si>
    <t>MISIONES Impulsar el desarrollo del turismo explotando las posibilidades de la tecnología</t>
  </si>
  <si>
    <t>MISIONES Impulsar la agricultura española del siglo XXI: sostenible, inteligente, eficiente en el consumo de recursos hídricos e insumos agrícolas adaptada al Cambio Climático</t>
  </si>
  <si>
    <t>MISIONES Impulsar la industria española en la revolución industrial del siglo XXI.</t>
  </si>
  <si>
    <t>MISIONES Impulsar un transporte intermodal sostenible e inteligente.</t>
  </si>
  <si>
    <t>MISIONES Impulsar una energía segura, eficiente y limpia para el siglo XXI.</t>
  </si>
  <si>
    <t>MISIONES Impulso a la seguridad de la información, la privacidad y la ciberseguridad a la economía y la sociedad española del siglo XXI.</t>
  </si>
  <si>
    <t>MISIONES Impulso de la computación de alto rendimiento</t>
  </si>
  <si>
    <t>MISIONES Impulso de la economía circular mediante nuevas tecnologías de reciclado y valorización de residuos de compuestos poliméricos en España.</t>
  </si>
  <si>
    <t>C17.I5</t>
  </si>
  <si>
    <t>NEOTEC-Ayudas a la creación y consolidación de empresas de base tecnológica</t>
  </si>
  <si>
    <t>C17.I6</t>
  </si>
  <si>
    <t>C17.I8</t>
  </si>
  <si>
    <t>C17.I9</t>
  </si>
  <si>
    <t>C18.I2</t>
  </si>
  <si>
    <t>C19.I2</t>
  </si>
  <si>
    <t>C19.I3</t>
  </si>
  <si>
    <t>C2.I5</t>
  </si>
  <si>
    <t>C2.I6</t>
  </si>
  <si>
    <t>C20.I1</t>
  </si>
  <si>
    <t>C20.I3</t>
  </si>
  <si>
    <t>C21.I2</t>
  </si>
  <si>
    <t>C21.I4</t>
  </si>
  <si>
    <t>C21.I5</t>
  </si>
  <si>
    <t>C22.I1</t>
  </si>
  <si>
    <t>C22.I2</t>
  </si>
  <si>
    <t>C22.I5</t>
  </si>
  <si>
    <t>C23.I1</t>
  </si>
  <si>
    <t>C23.I2</t>
  </si>
  <si>
    <t>C23.I3</t>
  </si>
  <si>
    <t>SEPE- Convocatorias de subvenciones públicas para la ejecución de programas de formación de ámbito estatal dirigidas prioritariamente a las personas ocupadas: Turismo.</t>
  </si>
  <si>
    <t>C23.I4</t>
  </si>
  <si>
    <t>C23.I5</t>
  </si>
  <si>
    <t>C23.I7</t>
  </si>
  <si>
    <t>Proyectos piloto INCLUSIÓN</t>
  </si>
  <si>
    <t>C24.I1</t>
  </si>
  <si>
    <t>Ayudas para la digitalización de operadores de gestión de derechos de propiedad intelectual correspondientes al año 2021.</t>
  </si>
  <si>
    <t>C24.I2</t>
  </si>
  <si>
    <t>C24.I3</t>
  </si>
  <si>
    <t>C25.I1</t>
  </si>
  <si>
    <t>C26.I3</t>
  </si>
  <si>
    <t>C3.I1</t>
  </si>
  <si>
    <t>C3.I10</t>
  </si>
  <si>
    <t>C3.I11</t>
  </si>
  <si>
    <t>C3.I2</t>
  </si>
  <si>
    <t>C3.I5</t>
  </si>
  <si>
    <t>ENISA-Pyme Agroalimentaria 2021 (AGROINNPULSO) PRTR</t>
  </si>
  <si>
    <t>ENISA-Pyme Agroalimentaria 2022 (AGROINNPULSO) PRTR</t>
  </si>
  <si>
    <t>C3.I6</t>
  </si>
  <si>
    <t>C3.I7</t>
  </si>
  <si>
    <t>C3.I8</t>
  </si>
  <si>
    <t xml:space="preserve">Convocatoria para el año 2021 de subvenciones a agrupaciones de entidades que realicen proyectos de inversión y reforma en materia de investigación para el desarrollo tecnológico, la innovación y el equilibrio de la cadena de comercialización (Sec. Gral </t>
  </si>
  <si>
    <t>C3.I9</t>
  </si>
  <si>
    <t>Convocatoria de las ayudas para armadores de barcos de eslora total igual o superior a 12 metros, teniendo preferencia para las ayudas los armadores de barcos de eslora total igual o superior a 24 metros, para la adquisición por primera vez, e instalac</t>
  </si>
  <si>
    <t>C4.I1</t>
  </si>
  <si>
    <t>C4.I2</t>
  </si>
  <si>
    <t>C4.I3</t>
  </si>
  <si>
    <t>C4.I3/ C5.I2</t>
  </si>
  <si>
    <t>C4.I4</t>
  </si>
  <si>
    <t>C5.I2</t>
  </si>
  <si>
    <t>C6.I1</t>
  </si>
  <si>
    <t>C6.I2</t>
  </si>
  <si>
    <t>C6.I3</t>
  </si>
  <si>
    <t>C6.I4</t>
  </si>
  <si>
    <t>C6.R1</t>
  </si>
  <si>
    <t>C7.R3</t>
  </si>
  <si>
    <t>C8.I1</t>
  </si>
  <si>
    <t>INVERSIÓN</t>
  </si>
  <si>
    <t>Convocante</t>
  </si>
  <si>
    <t>AGE</t>
  </si>
  <si>
    <t>CONVOCATORIAS RESUELTAS POR LA ADMINISTRACIÓN GENERAL DEL ESTADO EN EL MARCO DEL PLAN DE RECUPERACIÓN, TRANSFORMACIÓN Y RESILIENCIA - 14/12/2022 (M EUROS)</t>
  </si>
  <si>
    <t xml:space="preserve"> ESTADO DE EJECUCIÓN DE LAS CONVOCATORIAS AGE  (MILLONES DE EUROS, A 14/12/2022)</t>
  </si>
  <si>
    <t>DATOS DE EJECUCIÓN DEL PLAN DE RECUPERACIÓN 2022 - HASTA 30/11/2022 (M EUROS)</t>
  </si>
  <si>
    <t>DISTRIBUCIÓN DE FONDOS A LAS COMUNIDADES AUTÓNOMAS - HASTA 30/11/2022 (M EUROS)</t>
  </si>
  <si>
    <t>DISTRIBUCIÓN DE FONDOS A CCAA - HASTA 30/11/2022 (EUROS)</t>
  </si>
  <si>
    <t>Fondos públicos disponibles 1ª fase del Plan de Recuperación</t>
  </si>
  <si>
    <t>Otros instrumentos</t>
  </si>
  <si>
    <t>% Fondos públicos  movilizados sobre fondos públicos disponibles 1ª fase del Plan de Recuperación</t>
  </si>
  <si>
    <t>% Fondos comprometidos sobre fondos públicos disponibles 1ª fase del Plan de Recuperación</t>
  </si>
  <si>
    <t>C26.I1</t>
  </si>
  <si>
    <t>* Se incorporan 754 licitaciones de los Centros Gestores del Ministerio de Transportes, Movilidad y Agenda Urbana.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</si>
</sst>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000000000000"/>
    <numFmt numFmtId="165" formatCode="#,##0.00_ ;\-#,##0.0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1" fillId="3" borderId="0" xfId="0" applyFont="1" applyFill="1" applyAlignment="1">
      <alignment horizontal="left" vertical="center"/>
    </xf>
    <xf numFmtId="0" fontId="0" fillId="3" borderId="0" xfId="0" applyFill="1"/>
    <xf numFmtId="0" fontId="2" fillId="3" borderId="0" xfId="0" applyFont="1" applyFill="1" applyAlignment="1">
      <alignment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16" fontId="5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 shrinkToFit="1"/>
    </xf>
    <xf numFmtId="3" fontId="0" fillId="0" borderId="0" xfId="0" applyNumberFormat="1"/>
    <xf numFmtId="0" fontId="4" fillId="3" borderId="0" xfId="0" applyFont="1" applyFill="1"/>
    <xf numFmtId="0" fontId="4" fillId="3" borderId="0" xfId="0" applyFont="1" applyFill="1" applyAlignment="1">
      <alignment horizontal="left" vertical="center"/>
    </xf>
    <xf numFmtId="164" fontId="0" fillId="3" borderId="0" xfId="0" applyNumberFormat="1" applyFill="1"/>
    <xf numFmtId="0" fontId="0" fillId="3" borderId="1" xfId="0" applyFill="1" applyBorder="1"/>
    <xf numFmtId="0" fontId="5" fillId="3" borderId="0" xfId="0" applyFont="1" applyFill="1" applyAlignment="1">
      <alignment horizontal="center" vertical="center" wrapText="1"/>
    </xf>
    <xf numFmtId="3" fontId="5" fillId="3" borderId="0" xfId="0" applyNumberFormat="1" applyFont="1" applyFill="1"/>
    <xf numFmtId="10" fontId="5" fillId="3" borderId="0" xfId="0" applyNumberFormat="1" applyFont="1" applyFill="1"/>
    <xf numFmtId="10" fontId="5" fillId="3" borderId="0" xfId="0" applyNumberFormat="1" applyFont="1" applyFill="1" applyAlignment="1">
      <alignment horizontal="right"/>
    </xf>
    <xf numFmtId="0" fontId="7" fillId="2" borderId="1" xfId="0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right" vertical="center"/>
    </xf>
    <xf numFmtId="9" fontId="7" fillId="2" borderId="1" xfId="2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3" fontId="0" fillId="3" borderId="1" xfId="0" applyNumberFormat="1" applyFill="1" applyBorder="1"/>
    <xf numFmtId="3" fontId="5" fillId="3" borderId="0" xfId="0" applyNumberFormat="1" applyFont="1" applyFill="1" applyAlignment="1">
      <alignment horizontal="right"/>
    </xf>
    <xf numFmtId="44" fontId="0" fillId="0" borderId="0" xfId="1" applyFont="1" applyBorder="1"/>
    <xf numFmtId="44" fontId="0" fillId="4" borderId="2" xfId="1" applyFont="1" applyFill="1" applyBorder="1" applyAlignment="1">
      <alignment horizontal="center"/>
    </xf>
    <xf numFmtId="3" fontId="0" fillId="4" borderId="2" xfId="1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" fillId="3" borderId="0" xfId="0" applyFont="1" applyFill="1" applyAlignment="1">
      <alignment horizontal="justify" vertical="center" wrapText="1"/>
    </xf>
    <xf numFmtId="3" fontId="6" fillId="3" borderId="0" xfId="1" applyNumberFormat="1" applyFont="1" applyFill="1" applyBorder="1" applyAlignment="1">
      <alignment horizontal="center" vertical="center" wrapText="1"/>
    </xf>
    <xf numFmtId="3" fontId="6" fillId="3" borderId="0" xfId="1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right" vertical="center"/>
    </xf>
    <xf numFmtId="0" fontId="0" fillId="3" borderId="0" xfId="0" applyFill="1" applyAlignment="1">
      <alignment wrapText="1"/>
    </xf>
    <xf numFmtId="0" fontId="8" fillId="3" borderId="0" xfId="0" applyFont="1" applyFill="1" applyAlignment="1">
      <alignment wrapText="1"/>
    </xf>
    <xf numFmtId="44" fontId="8" fillId="3" borderId="0" xfId="1" applyFont="1" applyFill="1" applyAlignment="1">
      <alignment wrapText="1"/>
    </xf>
    <xf numFmtId="0" fontId="4" fillId="3" borderId="0" xfId="0" applyFont="1" applyFill="1" applyAlignment="1">
      <alignment wrapText="1"/>
    </xf>
    <xf numFmtId="44" fontId="0" fillId="3" borderId="0" xfId="1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44" fontId="5" fillId="3" borderId="0" xfId="1" applyFont="1" applyFill="1" applyBorder="1" applyAlignment="1">
      <alignment wrapText="1"/>
    </xf>
    <xf numFmtId="44" fontId="5" fillId="3" borderId="0" xfId="1" applyFont="1" applyFill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44" fontId="5" fillId="5" borderId="2" xfId="1" applyFont="1" applyFill="1" applyBorder="1" applyAlignment="1">
      <alignment horizontal="center" vertical="center" wrapText="1"/>
    </xf>
    <xf numFmtId="4" fontId="5" fillId="3" borderId="0" xfId="0" applyNumberFormat="1" applyFont="1" applyFill="1" applyAlignment="1">
      <alignment wrapText="1"/>
    </xf>
    <xf numFmtId="165" fontId="7" fillId="5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4" fontId="0" fillId="3" borderId="0" xfId="0" applyNumberFormat="1" applyFill="1" applyAlignment="1">
      <alignment wrapText="1"/>
    </xf>
    <xf numFmtId="4" fontId="0" fillId="3" borderId="0" xfId="0" applyNumberFormat="1" applyFill="1"/>
    <xf numFmtId="14" fontId="0" fillId="3" borderId="0" xfId="0" applyNumberFormat="1" applyFill="1"/>
    <xf numFmtId="4" fontId="0" fillId="3" borderId="0" xfId="0" applyNumberFormat="1" applyFill="1" applyAlignment="1">
      <alignment horizontal="right"/>
    </xf>
    <xf numFmtId="0" fontId="0" fillId="3" borderId="2" xfId="0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 shrinkToFit="1"/>
    </xf>
    <xf numFmtId="9" fontId="0" fillId="3" borderId="0" xfId="0" applyNumberFormat="1" applyFill="1"/>
    <xf numFmtId="9" fontId="0" fillId="3" borderId="0" xfId="0" applyNumberFormat="1" applyFill="1" applyAlignment="1">
      <alignment horizontal="right"/>
    </xf>
    <xf numFmtId="9" fontId="4" fillId="4" borderId="1" xfId="0" applyNumberFormat="1" applyFont="1" applyFill="1" applyBorder="1"/>
    <xf numFmtId="9" fontId="7" fillId="4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left"/>
    </xf>
    <xf numFmtId="0" fontId="4" fillId="4" borderId="0" xfId="0" applyFont="1" applyFill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3" fontId="0" fillId="3" borderId="0" xfId="0" applyNumberFormat="1" applyFill="1"/>
    <xf numFmtId="0" fontId="0" fillId="4" borderId="1" xfId="0" applyFill="1" applyBorder="1" applyAlignment="1">
      <alignment horizontal="center"/>
    </xf>
    <xf numFmtId="3" fontId="0" fillId="4" borderId="1" xfId="1" applyNumberFormat="1" applyFont="1" applyFill="1" applyBorder="1" applyAlignment="1">
      <alignment horizontal="center"/>
    </xf>
    <xf numFmtId="166" fontId="0" fillId="0" borderId="0" xfId="1" applyNumberFormat="1" applyFont="1" applyBorder="1"/>
    <xf numFmtId="166" fontId="0" fillId="4" borderId="1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1" applyNumberFormat="1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/>
    <xf numFmtId="0" fontId="4" fillId="3" borderId="0" xfId="0" applyFont="1" applyFill="1"/>
    <xf numFmtId="0" fontId="0" fillId="3" borderId="0" xfId="0" applyFill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4" fillId="3" borderId="0" xfId="0" applyFont="1" applyFill="1" applyAlignment="1">
      <alignment horizontal="left" vertical="center" wrapText="1"/>
    </xf>
    <xf numFmtId="0" fontId="0" fillId="3" borderId="1" xfId="0" applyFill="1" applyBorder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5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4" fillId="3" borderId="0" xfId="0" applyFont="1" applyFill="1" applyAlignment="1">
      <alignment horizontal="left" wrapText="1"/>
    </xf>
    <xf numFmtId="0" fontId="4" fillId="4" borderId="0" xfId="0" applyFont="1" applyFill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C4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14</xdr:row>
      <xdr:rowOff>47625</xdr:rowOff>
    </xdr:from>
    <xdr:to>
      <xdr:col>7</xdr:col>
      <xdr:colOff>24657</xdr:colOff>
      <xdr:row>36</xdr:row>
      <xdr:rowOff>104029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6" y="3076575"/>
          <a:ext cx="6406406" cy="3618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8"/>
  <sheetViews>
    <sheetView showGridLines="0" zoomScaleNormal="100" workbookViewId="0"/>
  </sheetViews>
  <sheetFormatPr baseColWidth="10" defaultRowHeight="12.75" x14ac:dyDescent="0.2"/>
  <cols>
    <col min="1" max="1" width="5" style="1" customWidth="1"/>
    <col min="2" max="2" width="7.28515625" style="1" bestFit="1" customWidth="1"/>
    <col min="3" max="3" width="19" style="1" customWidth="1"/>
    <col min="4" max="4" width="15.28515625" style="1" customWidth="1"/>
    <col min="5" max="5" width="19.28515625" style="1" bestFit="1" customWidth="1"/>
    <col min="6" max="6" width="17.28515625" style="1" bestFit="1" customWidth="1"/>
    <col min="7" max="7" width="16.7109375" style="1" bestFit="1" customWidth="1"/>
    <col min="8" max="8" width="11.42578125" style="1"/>
    <col min="9" max="9" width="12" style="1" bestFit="1" customWidth="1"/>
    <col min="10" max="16384" width="11.42578125" style="1"/>
  </cols>
  <sheetData>
    <row r="1" spans="2:9" customFormat="1" ht="15" x14ac:dyDescent="0.25"/>
    <row r="2" spans="2:9" customFormat="1" ht="15" x14ac:dyDescent="0.25">
      <c r="B2" s="73" t="s">
        <v>34</v>
      </c>
      <c r="C2" s="73"/>
      <c r="D2" s="73"/>
      <c r="E2" s="73"/>
      <c r="F2" s="73"/>
    </row>
    <row r="3" spans="2:9" customFormat="1" ht="15" x14ac:dyDescent="0.25">
      <c r="B3" s="5"/>
    </row>
    <row r="4" spans="2:9" customFormat="1" ht="15" x14ac:dyDescent="0.25">
      <c r="B4" s="5" t="s">
        <v>32</v>
      </c>
      <c r="C4" s="5"/>
    </row>
    <row r="5" spans="2:9" customFormat="1" ht="15" x14ac:dyDescent="0.25">
      <c r="B5" s="5"/>
      <c r="C5" s="5"/>
    </row>
    <row r="6" spans="2:9" customFormat="1" ht="30" x14ac:dyDescent="0.25">
      <c r="B6" s="6" t="s">
        <v>2</v>
      </c>
      <c r="C6" s="6" t="s">
        <v>31</v>
      </c>
      <c r="D6" s="9" t="s">
        <v>18</v>
      </c>
      <c r="E6" s="9" t="s">
        <v>0</v>
      </c>
      <c r="F6" s="9" t="s">
        <v>1</v>
      </c>
      <c r="G6" s="9" t="s">
        <v>23</v>
      </c>
    </row>
    <row r="7" spans="2:9" customFormat="1" ht="15.4" customHeight="1" x14ac:dyDescent="0.25">
      <c r="B7" s="7">
        <v>44561</v>
      </c>
      <c r="C7" s="8">
        <v>24198.282999999999</v>
      </c>
      <c r="D7" s="8">
        <v>24198.283030000002</v>
      </c>
      <c r="E7" s="8">
        <v>22128.257670000003</v>
      </c>
      <c r="F7" s="8">
        <v>20976.92913</v>
      </c>
      <c r="G7" s="8">
        <v>20044.067159999999</v>
      </c>
    </row>
    <row r="8" spans="2:9" customFormat="1" ht="15" x14ac:dyDescent="0.25"/>
    <row r="9" spans="2:9" customFormat="1" ht="15" x14ac:dyDescent="0.25">
      <c r="B9" s="5" t="s">
        <v>309</v>
      </c>
    </row>
    <row r="10" spans="2:9" customFormat="1" ht="15" x14ac:dyDescent="0.25">
      <c r="B10" s="5"/>
    </row>
    <row r="11" spans="2:9" customFormat="1" ht="30" x14ac:dyDescent="0.25">
      <c r="B11" s="6" t="s">
        <v>2</v>
      </c>
      <c r="C11" s="6" t="s">
        <v>31</v>
      </c>
      <c r="D11" s="9" t="s">
        <v>18</v>
      </c>
      <c r="E11" s="9" t="s">
        <v>0</v>
      </c>
      <c r="F11" s="9" t="s">
        <v>1</v>
      </c>
      <c r="G11" s="9" t="s">
        <v>23</v>
      </c>
      <c r="H11" s="10"/>
      <c r="I11" s="10"/>
    </row>
    <row r="12" spans="2:9" customFormat="1" ht="15.4" customHeight="1" x14ac:dyDescent="0.25">
      <c r="B12" s="7">
        <v>44895</v>
      </c>
      <c r="C12" s="8">
        <v>26900.229370000001</v>
      </c>
      <c r="D12" s="8">
        <v>28456.654340000001</v>
      </c>
      <c r="E12" s="8">
        <v>22475.089639999995</v>
      </c>
      <c r="F12" s="8">
        <v>18239.116549999999</v>
      </c>
      <c r="G12" s="8">
        <v>15287.405879999998</v>
      </c>
    </row>
    <row r="13" spans="2:9" customFormat="1" ht="15" x14ac:dyDescent="0.25"/>
    <row r="14" spans="2:9" customFormat="1" ht="13.9" customHeight="1" x14ac:dyDescent="0.25">
      <c r="B14" s="72" t="s">
        <v>207</v>
      </c>
      <c r="C14" s="72"/>
      <c r="D14" s="72"/>
      <c r="E14" s="72"/>
      <c r="F14" s="72"/>
      <c r="G14" s="72"/>
    </row>
    <row r="38" spans="2:7" ht="15" x14ac:dyDescent="0.2">
      <c r="B38" s="72" t="s">
        <v>208</v>
      </c>
      <c r="C38" s="72"/>
      <c r="D38" s="72"/>
      <c r="E38" s="72"/>
      <c r="F38" s="72"/>
      <c r="G38" s="72"/>
    </row>
  </sheetData>
  <mergeCells count="3">
    <mergeCell ref="B38:G38"/>
    <mergeCell ref="B2:F2"/>
    <mergeCell ref="B14:G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211"/>
  <sheetViews>
    <sheetView workbookViewId="0"/>
  </sheetViews>
  <sheetFormatPr baseColWidth="10" defaultRowHeight="15" x14ac:dyDescent="0.25"/>
  <cols>
    <col min="1" max="1" width="5.140625" customWidth="1"/>
    <col min="2" max="2" width="85.28515625" bestFit="1" customWidth="1"/>
    <col min="3" max="3" width="13.7109375" bestFit="1" customWidth="1"/>
    <col min="4" max="4" width="17.28515625" style="3" bestFit="1" customWidth="1"/>
    <col min="5" max="72" width="11.42578125" style="3"/>
  </cols>
  <sheetData>
    <row r="1" spans="1:74" s="3" customFormat="1" ht="12.75" customHeight="1" x14ac:dyDescent="0.25"/>
    <row r="2" spans="1:74" s="3" customFormat="1" x14ac:dyDescent="0.25">
      <c r="B2" s="74" t="s">
        <v>35</v>
      </c>
      <c r="C2" s="75"/>
      <c r="D2" s="75"/>
      <c r="E2" s="75"/>
      <c r="F2" s="75"/>
    </row>
    <row r="3" spans="1:74" s="3" customFormat="1" ht="11.25" customHeight="1" x14ac:dyDescent="0.25">
      <c r="B3" s="11"/>
    </row>
    <row r="4" spans="1:74" s="3" customFormat="1" x14ac:dyDescent="0.25">
      <c r="B4" s="12" t="s">
        <v>310</v>
      </c>
    </row>
    <row r="5" spans="1:74" s="3" customFormat="1" ht="9.75" customHeight="1" x14ac:dyDescent="0.25">
      <c r="B5" s="2"/>
    </row>
    <row r="6" spans="1:74" x14ac:dyDescent="0.25">
      <c r="A6" s="3"/>
      <c r="B6" s="6" t="s">
        <v>3</v>
      </c>
      <c r="C6" s="6">
        <v>2021</v>
      </c>
      <c r="D6" s="6">
        <v>2022</v>
      </c>
      <c r="E6" s="6" t="s">
        <v>5</v>
      </c>
      <c r="BU6" s="3"/>
      <c r="BV6" s="3"/>
    </row>
    <row r="7" spans="1:74" x14ac:dyDescent="0.25">
      <c r="A7" s="3"/>
      <c r="B7" s="29" t="s">
        <v>29</v>
      </c>
      <c r="C7" s="30">
        <v>11247</v>
      </c>
      <c r="D7" s="30">
        <v>9122</v>
      </c>
      <c r="E7" s="31">
        <v>20369</v>
      </c>
      <c r="G7" s="13"/>
      <c r="BU7" s="3"/>
      <c r="BV7" s="3"/>
    </row>
    <row r="8" spans="1:74" x14ac:dyDescent="0.25">
      <c r="A8" s="3"/>
      <c r="B8" s="29" t="s">
        <v>30</v>
      </c>
      <c r="C8" s="30">
        <v>8780.6</v>
      </c>
      <c r="D8" s="30">
        <v>1219.4000000000001</v>
      </c>
      <c r="E8" s="31">
        <v>10000</v>
      </c>
      <c r="G8" s="13"/>
      <c r="BU8" s="3"/>
      <c r="BV8" s="3"/>
    </row>
    <row r="9" spans="1:74" x14ac:dyDescent="0.25">
      <c r="A9" s="3"/>
      <c r="B9" s="19" t="s">
        <v>4</v>
      </c>
      <c r="C9" s="32">
        <v>20027.412098787499</v>
      </c>
      <c r="D9" s="32">
        <v>10341.4</v>
      </c>
      <c r="E9" s="33">
        <f>+E7+E8</f>
        <v>30369</v>
      </c>
      <c r="BU9" s="3"/>
      <c r="BV9" s="3"/>
    </row>
    <row r="10" spans="1:74" s="3" customFormat="1" x14ac:dyDescent="0.25"/>
    <row r="11" spans="1:74" s="3" customFormat="1" x14ac:dyDescent="0.25">
      <c r="B11" s="22" t="s">
        <v>207</v>
      </c>
      <c r="C11" s="14"/>
      <c r="D11" s="14"/>
      <c r="E11" s="14"/>
    </row>
    <row r="12" spans="1:74" s="3" customFormat="1" x14ac:dyDescent="0.25"/>
    <row r="13" spans="1:74" s="3" customFormat="1" x14ac:dyDescent="0.25"/>
    <row r="14" spans="1:74" s="3" customFormat="1" x14ac:dyDescent="0.25"/>
    <row r="15" spans="1:74" s="3" customFormat="1" x14ac:dyDescent="0.25"/>
    <row r="16" spans="1:74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</sheetData>
  <mergeCells count="1">
    <mergeCell ref="B2:F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Y88"/>
  <sheetViews>
    <sheetView workbookViewId="0"/>
  </sheetViews>
  <sheetFormatPr baseColWidth="10" defaultColWidth="11.5703125" defaultRowHeight="15" x14ac:dyDescent="0.25"/>
  <cols>
    <col min="1" max="1" width="5" customWidth="1"/>
    <col min="2" max="2" width="43.5703125" customWidth="1"/>
    <col min="3" max="3" width="19" customWidth="1"/>
    <col min="5" max="5" width="21" customWidth="1"/>
    <col min="6" max="6" width="15.5703125" customWidth="1"/>
    <col min="7" max="7" width="18.5703125" customWidth="1"/>
    <col min="8" max="8" width="14.85546875" customWidth="1"/>
    <col min="9" max="9" width="14.7109375" style="3" bestFit="1" customWidth="1"/>
    <col min="10" max="10" width="14.7109375" style="3" customWidth="1"/>
    <col min="11" max="11" width="14.7109375" style="3" bestFit="1" customWidth="1"/>
    <col min="12" max="103" width="11.5703125" style="3"/>
  </cols>
  <sheetData>
    <row r="1" spans="2:9" s="3" customFormat="1" ht="14.25" customHeight="1" x14ac:dyDescent="0.25"/>
    <row r="2" spans="2:9" s="3" customFormat="1" x14ac:dyDescent="0.25">
      <c r="B2" s="74" t="s">
        <v>36</v>
      </c>
      <c r="C2" s="74"/>
      <c r="D2" s="74"/>
      <c r="E2" s="75"/>
      <c r="F2" s="75"/>
      <c r="G2" s="75"/>
      <c r="H2" s="75"/>
    </row>
    <row r="3" spans="2:9" s="3" customFormat="1" ht="6" customHeight="1" x14ac:dyDescent="0.25">
      <c r="B3" s="11"/>
      <c r="C3" s="11"/>
      <c r="D3" s="11"/>
    </row>
    <row r="4" spans="2:9" s="3" customFormat="1" ht="15.75" customHeight="1" x14ac:dyDescent="0.25">
      <c r="B4" s="12" t="s">
        <v>311</v>
      </c>
      <c r="C4" s="12"/>
      <c r="D4" s="12"/>
    </row>
    <row r="5" spans="2:9" s="3" customFormat="1" ht="10.5" customHeight="1" x14ac:dyDescent="0.25"/>
    <row r="6" spans="2:9" s="3" customFormat="1" ht="31.5" customHeight="1" x14ac:dyDescent="0.25">
      <c r="B6" s="6"/>
      <c r="C6" s="56" t="s">
        <v>29</v>
      </c>
      <c r="D6" s="57" t="s">
        <v>19</v>
      </c>
      <c r="E6" s="57" t="s">
        <v>30</v>
      </c>
      <c r="F6" s="57" t="s">
        <v>19</v>
      </c>
      <c r="G6" s="57" t="s">
        <v>17</v>
      </c>
      <c r="H6" s="57" t="s">
        <v>19</v>
      </c>
    </row>
    <row r="7" spans="2:9" s="3" customFormat="1" x14ac:dyDescent="0.25">
      <c r="B7" s="15" t="s">
        <v>6</v>
      </c>
      <c r="C7" s="16">
        <v>2235</v>
      </c>
      <c r="D7" s="17">
        <v>0.15952419252529382</v>
      </c>
      <c r="E7" s="16">
        <v>1880.6</v>
      </c>
      <c r="F7" s="17">
        <v>0.18805999999999998</v>
      </c>
      <c r="G7" s="16">
        <v>5115.0334198652536</v>
      </c>
      <c r="H7" s="17">
        <v>0.16895252677057485</v>
      </c>
      <c r="I7" s="65"/>
    </row>
    <row r="8" spans="2:9" s="3" customFormat="1" x14ac:dyDescent="0.25">
      <c r="B8" s="15" t="s">
        <v>7</v>
      </c>
      <c r="C8" s="16">
        <v>695</v>
      </c>
      <c r="D8" s="17">
        <v>3.4319470508612192E-2</v>
      </c>
      <c r="E8" s="16">
        <v>266.7</v>
      </c>
      <c r="F8" s="17">
        <v>2.6669999999999999E-2</v>
      </c>
      <c r="G8" s="16">
        <v>962.48165838865327</v>
      </c>
      <c r="H8" s="17">
        <v>3.1791328581266626E-2</v>
      </c>
      <c r="I8" s="65"/>
    </row>
    <row r="9" spans="2:9" s="3" customFormat="1" x14ac:dyDescent="0.25">
      <c r="B9" s="15" t="s">
        <v>24</v>
      </c>
      <c r="C9" s="16">
        <v>488</v>
      </c>
      <c r="D9" s="17">
        <v>2.4083472633568227E-2</v>
      </c>
      <c r="E9" s="16">
        <v>195.6</v>
      </c>
      <c r="F9" s="17">
        <v>1.9560000000000001E-2</v>
      </c>
      <c r="G9" s="16">
        <v>683.82822769114921</v>
      </c>
      <c r="H9" s="17">
        <v>2.258724380895779E-2</v>
      </c>
      <c r="I9" s="65"/>
    </row>
    <row r="10" spans="2:9" s="3" customFormat="1" x14ac:dyDescent="0.25">
      <c r="B10" s="15" t="s">
        <v>25</v>
      </c>
      <c r="C10" s="16">
        <v>856</v>
      </c>
      <c r="D10" s="17">
        <v>4.2250413885767689E-2</v>
      </c>
      <c r="E10" s="16">
        <v>299.60000000000002</v>
      </c>
      <c r="F10" s="17">
        <v>2.9960000000000004E-2</v>
      </c>
      <c r="G10" s="16">
        <v>1156.1897001908278</v>
      </c>
      <c r="H10" s="17">
        <v>3.8189617787189288E-2</v>
      </c>
      <c r="I10" s="65"/>
    </row>
    <row r="11" spans="2:9" s="3" customFormat="1" x14ac:dyDescent="0.25">
      <c r="B11" s="15" t="s">
        <v>8</v>
      </c>
      <c r="C11" s="16">
        <v>1338</v>
      </c>
      <c r="D11" s="17">
        <v>6.5989334696052962E-2</v>
      </c>
      <c r="E11" s="16">
        <v>629.9</v>
      </c>
      <c r="F11" s="17">
        <v>6.2990000000000004E-2</v>
      </c>
      <c r="G11" s="16">
        <v>1967.7990424914153</v>
      </c>
      <c r="H11" s="17">
        <v>6.4997546079454668E-2</v>
      </c>
      <c r="I11" s="65"/>
    </row>
    <row r="12" spans="2:9" s="3" customFormat="1" x14ac:dyDescent="0.25">
      <c r="B12" s="15" t="s">
        <v>9</v>
      </c>
      <c r="C12" s="16">
        <v>312</v>
      </c>
      <c r="D12" s="17">
        <v>1.5427136392845353E-2</v>
      </c>
      <c r="E12" s="16">
        <v>96.2</v>
      </c>
      <c r="F12" s="17">
        <v>9.6200000000000001E-3</v>
      </c>
      <c r="G12" s="16">
        <v>409.01299716277993</v>
      </c>
      <c r="H12" s="17">
        <v>1.3509937019038685E-2</v>
      </c>
      <c r="I12" s="65"/>
    </row>
    <row r="13" spans="2:9" s="3" customFormat="1" x14ac:dyDescent="0.25">
      <c r="B13" s="15" t="s">
        <v>10</v>
      </c>
      <c r="C13" s="16">
        <v>1007</v>
      </c>
      <c r="D13" s="17">
        <v>4.9627951843481448E-2</v>
      </c>
      <c r="E13" s="16">
        <v>405.8</v>
      </c>
      <c r="F13" s="17">
        <v>4.0579999999999998E-2</v>
      </c>
      <c r="G13" s="16">
        <v>1412.0343462905944</v>
      </c>
      <c r="H13" s="17">
        <v>4.6640315147523988E-2</v>
      </c>
      <c r="I13" s="65"/>
    </row>
    <row r="14" spans="2:9" s="3" customFormat="1" x14ac:dyDescent="0.25">
      <c r="B14" s="15" t="s">
        <v>11</v>
      </c>
      <c r="C14" s="16">
        <v>1278</v>
      </c>
      <c r="D14" s="17">
        <v>6.3019793400042406E-2</v>
      </c>
      <c r="E14" s="16">
        <v>415.5</v>
      </c>
      <c r="F14" s="17">
        <v>4.1549999999999997E-2</v>
      </c>
      <c r="G14" s="16">
        <v>1693.2459187865429</v>
      </c>
      <c r="H14" s="17">
        <v>5.5928896830254968E-2</v>
      </c>
      <c r="I14" s="65"/>
    </row>
    <row r="15" spans="2:9" s="3" customFormat="1" x14ac:dyDescent="0.25">
      <c r="B15" s="15" t="s">
        <v>12</v>
      </c>
      <c r="C15" s="16">
        <v>2903</v>
      </c>
      <c r="D15" s="17">
        <v>0.14314812118402287</v>
      </c>
      <c r="E15" s="16">
        <v>1705.8999999999999</v>
      </c>
      <c r="F15" s="17">
        <v>0.17058999999999999</v>
      </c>
      <c r="G15" s="16">
        <v>4608.1955539323308</v>
      </c>
      <c r="H15" s="17">
        <v>0.15221137747919272</v>
      </c>
      <c r="I15" s="65"/>
    </row>
    <row r="16" spans="2:9" s="3" customFormat="1" x14ac:dyDescent="0.25">
      <c r="B16" s="15" t="s">
        <v>20</v>
      </c>
      <c r="C16" s="16">
        <v>39</v>
      </c>
      <c r="D16" s="17">
        <v>1.9163229709494951E-3</v>
      </c>
      <c r="E16" s="16">
        <v>23.9</v>
      </c>
      <c r="F16" s="17">
        <v>2.3899999999999998E-3</v>
      </c>
      <c r="G16" s="16">
        <v>62.808443144908715</v>
      </c>
      <c r="H16" s="17">
        <v>2.0745993820188691E-3</v>
      </c>
      <c r="I16" s="65"/>
    </row>
    <row r="17" spans="2:9" s="3" customFormat="1" x14ac:dyDescent="0.25">
      <c r="B17" s="15" t="s">
        <v>13</v>
      </c>
      <c r="C17" s="16">
        <v>675</v>
      </c>
      <c r="D17" s="17">
        <v>3.3313228408523736E-2</v>
      </c>
      <c r="E17" s="16">
        <v>189.5</v>
      </c>
      <c r="F17" s="17">
        <v>1.8950000000000002E-2</v>
      </c>
      <c r="G17" s="16">
        <v>862.55417458660338</v>
      </c>
      <c r="H17" s="17">
        <v>2.8490665712356814E-2</v>
      </c>
      <c r="I17" s="65"/>
    </row>
    <row r="18" spans="2:9" s="3" customFormat="1" x14ac:dyDescent="0.25">
      <c r="B18" s="15" t="s">
        <v>14</v>
      </c>
      <c r="C18" s="16">
        <v>1206</v>
      </c>
      <c r="D18" s="17">
        <v>5.9500406156789573E-2</v>
      </c>
      <c r="E18" s="16">
        <v>440.3</v>
      </c>
      <c r="F18" s="17">
        <v>4.403E-2</v>
      </c>
      <c r="G18" s="16">
        <v>1647.2330275869228</v>
      </c>
      <c r="H18" s="17">
        <v>5.4409064290744373E-2</v>
      </c>
      <c r="I18" s="65"/>
    </row>
    <row r="19" spans="2:9" s="3" customFormat="1" x14ac:dyDescent="0.25">
      <c r="B19" s="15" t="s">
        <v>15</v>
      </c>
      <c r="C19" s="16">
        <v>231</v>
      </c>
      <c r="D19" s="17">
        <v>1.1370022347915662E-2</v>
      </c>
      <c r="E19" s="16">
        <v>73.8</v>
      </c>
      <c r="F19" s="17">
        <v>7.3799999999999994E-3</v>
      </c>
      <c r="G19" s="16">
        <v>295.14610583429015</v>
      </c>
      <c r="H19" s="17">
        <v>9.7488474177970172E-3</v>
      </c>
      <c r="I19" s="65"/>
    </row>
    <row r="20" spans="2:9" s="3" customFormat="1" x14ac:dyDescent="0.25">
      <c r="B20" s="15" t="s">
        <v>26</v>
      </c>
      <c r="C20" s="16">
        <v>2190</v>
      </c>
      <c r="D20" s="17">
        <v>0.10803293550352869</v>
      </c>
      <c r="E20" s="16">
        <v>1209</v>
      </c>
      <c r="F20" s="17">
        <v>0.12089999999999999</v>
      </c>
      <c r="G20" s="16">
        <v>3474.6667208178737</v>
      </c>
      <c r="H20" s="17">
        <v>0.11477026130227556</v>
      </c>
      <c r="I20" s="65"/>
    </row>
    <row r="21" spans="2:9" s="3" customFormat="1" x14ac:dyDescent="0.25">
      <c r="B21" s="15" t="s">
        <v>21</v>
      </c>
      <c r="C21" s="16">
        <v>37</v>
      </c>
      <c r="D21" s="17">
        <v>1.8125737198287277E-3</v>
      </c>
      <c r="E21" s="16">
        <v>93</v>
      </c>
      <c r="F21" s="17">
        <v>9.2999999999999992E-3</v>
      </c>
      <c r="G21" s="16">
        <v>53.78034473621473</v>
      </c>
      <c r="H21" s="17">
        <v>1.7763960443518325E-3</v>
      </c>
      <c r="I21" s="65"/>
    </row>
    <row r="22" spans="2:9" s="3" customFormat="1" x14ac:dyDescent="0.25">
      <c r="B22" s="15" t="s">
        <v>22</v>
      </c>
      <c r="C22" s="16">
        <v>611</v>
      </c>
      <c r="D22" s="17">
        <v>3.0137882825640696E-2</v>
      </c>
      <c r="E22" s="16">
        <v>260.2</v>
      </c>
      <c r="F22" s="17">
        <v>2.6019999999999998E-2</v>
      </c>
      <c r="G22" s="16">
        <v>869.48427323754902</v>
      </c>
      <c r="H22" s="17">
        <v>2.8719570898645408E-2</v>
      </c>
      <c r="I22" s="65"/>
    </row>
    <row r="23" spans="2:9" s="3" customFormat="1" x14ac:dyDescent="0.25">
      <c r="B23" s="15" t="s">
        <v>27</v>
      </c>
      <c r="C23" s="16">
        <v>395</v>
      </c>
      <c r="D23" s="17">
        <v>1.9508269421749533E-2</v>
      </c>
      <c r="E23" s="16">
        <v>143</v>
      </c>
      <c r="F23" s="17">
        <v>1.43E-2</v>
      </c>
      <c r="G23" s="16">
        <v>543.42169777605</v>
      </c>
      <c r="H23" s="17">
        <v>1.7949534520077085E-2</v>
      </c>
      <c r="I23" s="65"/>
    </row>
    <row r="24" spans="2:9" s="3" customFormat="1" x14ac:dyDescent="0.25">
      <c r="B24" s="15" t="s">
        <v>16</v>
      </c>
      <c r="C24" s="16">
        <v>838</v>
      </c>
      <c r="D24" s="17">
        <v>4.1324977502693573E-2</v>
      </c>
      <c r="E24" s="16">
        <v>416.79999999999995</v>
      </c>
      <c r="F24" s="17">
        <v>4.1679999999999995E-2</v>
      </c>
      <c r="G24" s="16">
        <v>1263.3941522312161</v>
      </c>
      <c r="H24" s="17">
        <v>4.173064314646361E-2</v>
      </c>
      <c r="I24" s="65"/>
    </row>
    <row r="25" spans="2:9" s="3" customFormat="1" x14ac:dyDescent="0.25">
      <c r="B25" s="15" t="s">
        <v>28</v>
      </c>
      <c r="C25" s="16">
        <v>1940</v>
      </c>
      <c r="D25" s="17">
        <v>9.5693494072693439E-2</v>
      </c>
      <c r="E25" s="16">
        <v>1254.4000000000001</v>
      </c>
      <c r="F25" s="17">
        <v>0.12544</v>
      </c>
      <c r="G25" s="16">
        <v>3194.6645779113251</v>
      </c>
      <c r="H25" s="17">
        <v>0.10552162778181594</v>
      </c>
      <c r="I25" s="65"/>
    </row>
    <row r="26" spans="2:9" s="3" customFormat="1" x14ac:dyDescent="0.25">
      <c r="B26" s="15" t="s">
        <v>33</v>
      </c>
      <c r="C26" s="16">
        <v>95</v>
      </c>
      <c r="D26" s="18"/>
      <c r="E26" s="24" t="s">
        <v>39</v>
      </c>
      <c r="F26" s="18" t="s">
        <v>39</v>
      </c>
      <c r="G26" s="16">
        <v>95.25</v>
      </c>
      <c r="H26" s="17" t="s">
        <v>39</v>
      </c>
      <c r="I26" s="65"/>
    </row>
    <row r="27" spans="2:9" s="3" customFormat="1" x14ac:dyDescent="0.25">
      <c r="B27" s="19" t="s">
        <v>5</v>
      </c>
      <c r="C27" s="20">
        <v>20369</v>
      </c>
      <c r="D27" s="21">
        <v>0.99999999999999989</v>
      </c>
      <c r="E27" s="20">
        <v>10000</v>
      </c>
      <c r="F27" s="21">
        <v>1</v>
      </c>
      <c r="G27" s="20">
        <v>30370.224382662498</v>
      </c>
      <c r="H27" s="21">
        <v>1</v>
      </c>
    </row>
    <row r="28" spans="2:9" s="3" customFormat="1" ht="24.75" customHeight="1" x14ac:dyDescent="0.25"/>
    <row r="29" spans="2:9" s="3" customFormat="1" ht="43.5" customHeight="1" x14ac:dyDescent="0.25">
      <c r="B29" s="76" t="s">
        <v>212</v>
      </c>
      <c r="C29" s="77"/>
      <c r="D29" s="77"/>
      <c r="E29" s="77"/>
      <c r="F29" s="77"/>
      <c r="G29" s="77"/>
      <c r="H29" s="77"/>
    </row>
    <row r="30" spans="2:9" s="3" customFormat="1" x14ac:dyDescent="0.25"/>
    <row r="31" spans="2:9" s="3" customFormat="1" x14ac:dyDescent="0.25">
      <c r="B31" s="22" t="s">
        <v>208</v>
      </c>
      <c r="C31" s="22"/>
      <c r="D31" s="22"/>
      <c r="E31" s="23"/>
      <c r="F31" s="14"/>
      <c r="G31" s="14"/>
      <c r="H31" s="14"/>
    </row>
    <row r="32" spans="2:9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</sheetData>
  <mergeCells count="2">
    <mergeCell ref="B29:H29"/>
    <mergeCell ref="B2:H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1"/>
  <sheetViews>
    <sheetView showGridLines="0" tabSelected="1" workbookViewId="0">
      <selection activeCell="C10" sqref="C10"/>
    </sheetView>
  </sheetViews>
  <sheetFormatPr baseColWidth="10" defaultColWidth="9.140625" defaultRowHeight="15" x14ac:dyDescent="0.25"/>
  <cols>
    <col min="1" max="1" width="6.5703125" customWidth="1"/>
    <col min="2" max="2" width="28" customWidth="1"/>
    <col min="3" max="3" width="23.42578125" customWidth="1"/>
    <col min="4" max="4" width="31.42578125" customWidth="1"/>
    <col min="5" max="5" width="24.5703125" customWidth="1"/>
    <col min="12" max="12" width="17.28515625" customWidth="1"/>
  </cols>
  <sheetData>
    <row r="1" spans="2:9" s="3" customFormat="1" x14ac:dyDescent="0.25"/>
    <row r="2" spans="2:9" s="3" customFormat="1" x14ac:dyDescent="0.25">
      <c r="B2" s="74" t="s">
        <v>37</v>
      </c>
      <c r="C2" s="74"/>
      <c r="D2" s="74"/>
      <c r="E2" s="75"/>
      <c r="F2" s="75"/>
      <c r="G2" s="75"/>
      <c r="H2" s="75"/>
    </row>
    <row r="3" spans="2:9" s="3" customFormat="1" ht="7.5" customHeight="1" x14ac:dyDescent="0.25">
      <c r="B3" s="78" t="s">
        <v>307</v>
      </c>
      <c r="C3" s="78"/>
      <c r="D3" s="78"/>
      <c r="E3" s="78"/>
    </row>
    <row r="4" spans="2:9" s="3" customFormat="1" ht="27.75" customHeight="1" x14ac:dyDescent="0.25">
      <c r="B4" s="78"/>
      <c r="C4" s="78"/>
      <c r="D4" s="78"/>
      <c r="E4" s="78"/>
    </row>
    <row r="6" spans="2:9" x14ac:dyDescent="0.25">
      <c r="B6" s="28" t="s">
        <v>305</v>
      </c>
      <c r="C6" s="28" t="s">
        <v>211</v>
      </c>
      <c r="D6" s="27" t="s">
        <v>210</v>
      </c>
      <c r="E6" s="26" t="s">
        <v>209</v>
      </c>
    </row>
    <row r="7" spans="2:9" x14ac:dyDescent="0.25">
      <c r="B7" s="46" t="s">
        <v>306</v>
      </c>
      <c r="C7" s="46">
        <v>922</v>
      </c>
      <c r="D7" s="70">
        <v>97821</v>
      </c>
      <c r="E7" s="71">
        <v>13756.67</v>
      </c>
    </row>
    <row r="8" spans="2:9" x14ac:dyDescent="0.25">
      <c r="B8" s="46" t="s">
        <v>313</v>
      </c>
      <c r="C8" s="46" t="s">
        <v>39</v>
      </c>
      <c r="D8" s="70">
        <v>4967</v>
      </c>
      <c r="E8" s="71">
        <v>4982.2</v>
      </c>
    </row>
    <row r="9" spans="2:9" x14ac:dyDescent="0.25">
      <c r="B9" s="66" t="s">
        <v>5</v>
      </c>
      <c r="C9" s="67">
        <f>SUM(C7:C8)</f>
        <v>922</v>
      </c>
      <c r="D9" s="69">
        <f>SUM(D7:D8)</f>
        <v>102788</v>
      </c>
      <c r="E9" s="69">
        <f>SUM(E7:E8)</f>
        <v>18738.87</v>
      </c>
      <c r="I9" s="68"/>
    </row>
    <row r="10" spans="2:9" x14ac:dyDescent="0.25">
      <c r="C10" s="10"/>
      <c r="D10" s="25"/>
    </row>
    <row r="11" spans="2:9" ht="27" customHeight="1" x14ac:dyDescent="0.25">
      <c r="B11" s="72" t="s">
        <v>206</v>
      </c>
      <c r="C11" s="72"/>
      <c r="D11" s="72"/>
      <c r="E11" s="72"/>
    </row>
  </sheetData>
  <mergeCells count="3">
    <mergeCell ref="B2:H2"/>
    <mergeCell ref="B3:E4"/>
    <mergeCell ref="B11:E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81"/>
  <sheetViews>
    <sheetView zoomScale="85" zoomScaleNormal="85" workbookViewId="0">
      <selection activeCell="C178" sqref="C178"/>
    </sheetView>
  </sheetViews>
  <sheetFormatPr baseColWidth="10" defaultRowHeight="15" x14ac:dyDescent="0.25"/>
  <cols>
    <col min="1" max="1" width="8.42578125" style="39" customWidth="1"/>
    <col min="2" max="2" width="13.140625" style="39" customWidth="1"/>
    <col min="3" max="3" width="85.7109375" style="39" customWidth="1"/>
    <col min="4" max="4" width="20" style="41" bestFit="1" customWidth="1"/>
    <col min="5" max="16384" width="11.42578125" style="39"/>
  </cols>
  <sheetData>
    <row r="1" spans="2:6" s="35" customFormat="1" x14ac:dyDescent="0.25">
      <c r="D1" s="36"/>
    </row>
    <row r="2" spans="2:6" s="35" customFormat="1" ht="15.75" customHeight="1" x14ac:dyDescent="0.25">
      <c r="B2" s="37" t="s">
        <v>38</v>
      </c>
      <c r="C2" s="34"/>
      <c r="D2" s="36"/>
      <c r="E2" s="34"/>
      <c r="F2" s="38"/>
    </row>
    <row r="3" spans="2:6" s="35" customFormat="1" ht="9.75" customHeight="1" x14ac:dyDescent="0.25">
      <c r="B3" s="37"/>
      <c r="C3" s="34"/>
      <c r="D3" s="36"/>
    </row>
    <row r="4" spans="2:6" s="35" customFormat="1" ht="13.5" customHeight="1" x14ac:dyDescent="0.25">
      <c r="B4" s="81" t="s">
        <v>308</v>
      </c>
      <c r="C4" s="81"/>
      <c r="D4" s="81"/>
    </row>
    <row r="5" spans="2:6" x14ac:dyDescent="0.25">
      <c r="B5" s="40"/>
      <c r="C5" s="40"/>
    </row>
    <row r="6" spans="2:6" x14ac:dyDescent="0.25">
      <c r="B6" s="42" t="s">
        <v>304</v>
      </c>
      <c r="C6" s="42" t="s">
        <v>213</v>
      </c>
      <c r="D6" s="43" t="s">
        <v>58</v>
      </c>
    </row>
    <row r="7" spans="2:6" x14ac:dyDescent="0.25">
      <c r="B7" s="39" t="s">
        <v>214</v>
      </c>
      <c r="C7" s="39" t="s">
        <v>204</v>
      </c>
      <c r="D7" s="44">
        <v>996.51074202999996</v>
      </c>
    </row>
    <row r="8" spans="2:6" x14ac:dyDescent="0.25">
      <c r="B8" s="39" t="s">
        <v>214</v>
      </c>
      <c r="C8" s="39" t="s">
        <v>205</v>
      </c>
      <c r="D8" s="44">
        <v>198.80990347220001</v>
      </c>
    </row>
    <row r="9" spans="2:6" x14ac:dyDescent="0.25">
      <c r="B9" s="39" t="s">
        <v>215</v>
      </c>
      <c r="C9" s="39" t="s">
        <v>159</v>
      </c>
      <c r="D9" s="44">
        <v>13.623894960000001</v>
      </c>
    </row>
    <row r="10" spans="2:6" x14ac:dyDescent="0.25">
      <c r="B10" s="39" t="s">
        <v>215</v>
      </c>
      <c r="C10" s="39" t="s">
        <v>216</v>
      </c>
      <c r="D10" s="44">
        <v>89.949969709999991</v>
      </c>
    </row>
    <row r="11" spans="2:6" x14ac:dyDescent="0.25">
      <c r="B11" s="39" t="s">
        <v>217</v>
      </c>
      <c r="C11" s="39" t="s">
        <v>60</v>
      </c>
      <c r="D11" s="44">
        <v>797.30754866999996</v>
      </c>
    </row>
    <row r="12" spans="2:6" x14ac:dyDescent="0.25">
      <c r="B12" s="39" t="s">
        <v>217</v>
      </c>
      <c r="C12" s="39" t="s">
        <v>61</v>
      </c>
      <c r="D12" s="44">
        <v>73.189629830000001</v>
      </c>
    </row>
    <row r="13" spans="2:6" x14ac:dyDescent="0.25">
      <c r="B13" s="39" t="s">
        <v>218</v>
      </c>
      <c r="C13" s="39" t="s">
        <v>156</v>
      </c>
      <c r="D13" s="44">
        <v>335.73603599</v>
      </c>
    </row>
    <row r="14" spans="2:6" x14ac:dyDescent="0.25">
      <c r="B14" s="39" t="s">
        <v>219</v>
      </c>
      <c r="C14" s="39" t="s">
        <v>173</v>
      </c>
      <c r="D14" s="44">
        <v>98.231999999999999</v>
      </c>
    </row>
    <row r="15" spans="2:6" x14ac:dyDescent="0.25">
      <c r="B15" s="39" t="s">
        <v>220</v>
      </c>
      <c r="C15" s="39" t="s">
        <v>152</v>
      </c>
      <c r="D15" s="44">
        <v>187.49999997</v>
      </c>
    </row>
    <row r="16" spans="2:6" x14ac:dyDescent="0.25">
      <c r="B16" s="39" t="s">
        <v>220</v>
      </c>
      <c r="C16" s="39" t="s">
        <v>189</v>
      </c>
      <c r="D16" s="44">
        <v>575.13682634000008</v>
      </c>
    </row>
    <row r="17" spans="2:4" x14ac:dyDescent="0.25">
      <c r="B17" s="39" t="s">
        <v>221</v>
      </c>
      <c r="C17" s="39" t="s">
        <v>67</v>
      </c>
      <c r="D17" s="44">
        <v>792.82067199999995</v>
      </c>
    </row>
    <row r="18" spans="2:4" ht="30" x14ac:dyDescent="0.25">
      <c r="B18" s="39" t="s">
        <v>221</v>
      </c>
      <c r="C18" s="39" t="s">
        <v>80</v>
      </c>
      <c r="D18" s="44">
        <v>10.034239060000001</v>
      </c>
    </row>
    <row r="19" spans="2:4" x14ac:dyDescent="0.25">
      <c r="B19" s="39" t="s">
        <v>221</v>
      </c>
      <c r="C19" s="39" t="s">
        <v>129</v>
      </c>
      <c r="D19" s="44">
        <v>1.9594417500000001</v>
      </c>
    </row>
    <row r="20" spans="2:4" x14ac:dyDescent="0.25">
      <c r="B20" s="39" t="s">
        <v>222</v>
      </c>
      <c r="C20" s="39" t="s">
        <v>122</v>
      </c>
      <c r="D20" s="44">
        <v>11.779</v>
      </c>
    </row>
    <row r="21" spans="2:4" x14ac:dyDescent="0.25">
      <c r="B21" s="39" t="s">
        <v>222</v>
      </c>
      <c r="C21" s="39" t="s">
        <v>123</v>
      </c>
      <c r="D21" s="44">
        <v>6.524</v>
      </c>
    </row>
    <row r="22" spans="2:4" x14ac:dyDescent="0.25">
      <c r="B22" s="39" t="s">
        <v>223</v>
      </c>
      <c r="C22" s="39" t="s">
        <v>124</v>
      </c>
      <c r="D22" s="44">
        <v>881.01966096420006</v>
      </c>
    </row>
    <row r="23" spans="2:4" x14ac:dyDescent="0.25">
      <c r="B23" s="39" t="s">
        <v>224</v>
      </c>
      <c r="C23" s="39" t="s">
        <v>73</v>
      </c>
      <c r="D23" s="44">
        <v>18.357244999999999</v>
      </c>
    </row>
    <row r="24" spans="2:4" x14ac:dyDescent="0.25">
      <c r="B24" s="39" t="s">
        <v>224</v>
      </c>
      <c r="C24" s="39" t="s">
        <v>165</v>
      </c>
      <c r="D24" s="44">
        <v>580.17600000000004</v>
      </c>
    </row>
    <row r="25" spans="2:4" ht="30" x14ac:dyDescent="0.25">
      <c r="B25" s="39" t="s">
        <v>225</v>
      </c>
      <c r="C25" s="39" t="s">
        <v>83</v>
      </c>
      <c r="D25" s="44">
        <v>126.3025329</v>
      </c>
    </row>
    <row r="26" spans="2:4" x14ac:dyDescent="0.25">
      <c r="B26" s="39" t="s">
        <v>225</v>
      </c>
      <c r="C26" s="39" t="s">
        <v>84</v>
      </c>
      <c r="D26" s="44">
        <v>19.839342559999999</v>
      </c>
    </row>
    <row r="27" spans="2:4" x14ac:dyDescent="0.25">
      <c r="B27" s="39" t="s">
        <v>225</v>
      </c>
      <c r="C27" s="39" t="s">
        <v>85</v>
      </c>
      <c r="D27" s="44">
        <v>61.284707439999998</v>
      </c>
    </row>
    <row r="28" spans="2:4" ht="30" x14ac:dyDescent="0.25">
      <c r="B28" s="39" t="s">
        <v>225</v>
      </c>
      <c r="C28" s="39" t="s">
        <v>101</v>
      </c>
      <c r="D28" s="44">
        <v>3.45</v>
      </c>
    </row>
    <row r="29" spans="2:4" x14ac:dyDescent="0.25">
      <c r="B29" s="39" t="s">
        <v>226</v>
      </c>
      <c r="C29" s="39" t="s">
        <v>94</v>
      </c>
      <c r="D29" s="44">
        <v>2.5</v>
      </c>
    </row>
    <row r="30" spans="2:4" x14ac:dyDescent="0.25">
      <c r="B30" s="39" t="s">
        <v>226</v>
      </c>
      <c r="C30" s="39" t="s">
        <v>113</v>
      </c>
      <c r="D30" s="44">
        <v>0.61194902000000007</v>
      </c>
    </row>
    <row r="31" spans="2:4" x14ac:dyDescent="0.25">
      <c r="B31" s="39" t="s">
        <v>226</v>
      </c>
      <c r="C31" s="39" t="s">
        <v>134</v>
      </c>
      <c r="D31" s="44">
        <v>0.10376567</v>
      </c>
    </row>
    <row r="32" spans="2:4" x14ac:dyDescent="0.25">
      <c r="B32" s="39" t="s">
        <v>226</v>
      </c>
      <c r="C32" s="39" t="s">
        <v>149</v>
      </c>
      <c r="D32" s="44">
        <v>0.9</v>
      </c>
    </row>
    <row r="33" spans="2:4" ht="30" x14ac:dyDescent="0.25">
      <c r="B33" s="39" t="s">
        <v>227</v>
      </c>
      <c r="C33" s="39" t="s">
        <v>201</v>
      </c>
      <c r="D33" s="44">
        <v>27.724</v>
      </c>
    </row>
    <row r="34" spans="2:4" x14ac:dyDescent="0.25">
      <c r="B34" s="39" t="s">
        <v>228</v>
      </c>
      <c r="C34" s="39" t="s">
        <v>202</v>
      </c>
      <c r="D34" s="44">
        <v>249.96408236190001</v>
      </c>
    </row>
    <row r="35" spans="2:4" x14ac:dyDescent="0.25">
      <c r="B35" s="39" t="s">
        <v>228</v>
      </c>
      <c r="C35" s="39" t="s">
        <v>203</v>
      </c>
      <c r="D35" s="44">
        <v>244.60777149</v>
      </c>
    </row>
    <row r="36" spans="2:4" x14ac:dyDescent="0.25">
      <c r="B36" s="39" t="s">
        <v>229</v>
      </c>
      <c r="C36" s="39" t="s">
        <v>170</v>
      </c>
      <c r="D36" s="44">
        <v>42.973310750000003</v>
      </c>
    </row>
    <row r="37" spans="2:4" ht="30" x14ac:dyDescent="0.25">
      <c r="B37" s="39" t="s">
        <v>230</v>
      </c>
      <c r="C37" s="39" t="s">
        <v>70</v>
      </c>
      <c r="D37" s="44">
        <v>96.547700000000006</v>
      </c>
    </row>
    <row r="38" spans="2:4" ht="30" x14ac:dyDescent="0.25">
      <c r="B38" s="39" t="s">
        <v>230</v>
      </c>
      <c r="C38" s="39" t="s">
        <v>231</v>
      </c>
      <c r="D38" s="44">
        <v>14.99512</v>
      </c>
    </row>
    <row r="39" spans="2:4" x14ac:dyDescent="0.25">
      <c r="B39" s="39" t="s">
        <v>232</v>
      </c>
      <c r="C39" s="39" t="s">
        <v>154</v>
      </c>
      <c r="D39" s="44">
        <v>50.000000030000002</v>
      </c>
    </row>
    <row r="40" spans="2:4" x14ac:dyDescent="0.25">
      <c r="B40" s="39" t="s">
        <v>233</v>
      </c>
      <c r="C40" s="39" t="s">
        <v>130</v>
      </c>
      <c r="D40" s="44">
        <v>104.6393472405</v>
      </c>
    </row>
    <row r="41" spans="2:4" x14ac:dyDescent="0.25">
      <c r="B41" s="39" t="s">
        <v>234</v>
      </c>
      <c r="C41" s="39" t="s">
        <v>176</v>
      </c>
      <c r="D41" s="44">
        <v>18.899999999999999</v>
      </c>
    </row>
    <row r="42" spans="2:4" x14ac:dyDescent="0.25">
      <c r="B42" s="39" t="s">
        <v>235</v>
      </c>
      <c r="C42" s="39" t="s">
        <v>71</v>
      </c>
      <c r="D42" s="44">
        <v>42.354071220000002</v>
      </c>
    </row>
    <row r="43" spans="2:4" x14ac:dyDescent="0.25">
      <c r="B43" s="39" t="s">
        <v>235</v>
      </c>
      <c r="C43" s="39" t="s">
        <v>99</v>
      </c>
      <c r="D43" s="44">
        <v>3.2958699999999999</v>
      </c>
    </row>
    <row r="44" spans="2:4" x14ac:dyDescent="0.25">
      <c r="B44" s="39" t="s">
        <v>235</v>
      </c>
      <c r="C44" s="39" t="s">
        <v>102</v>
      </c>
      <c r="D44" s="44">
        <v>7.5273599999999998</v>
      </c>
    </row>
    <row r="45" spans="2:4" x14ac:dyDescent="0.25">
      <c r="B45" s="39" t="s">
        <v>235</v>
      </c>
      <c r="C45" s="39" t="s">
        <v>236</v>
      </c>
      <c r="D45" s="44">
        <v>10.766261740000001</v>
      </c>
    </row>
    <row r="46" spans="2:4" x14ac:dyDescent="0.25">
      <c r="B46" s="39" t="s">
        <v>237</v>
      </c>
      <c r="C46" s="39" t="s">
        <v>72</v>
      </c>
      <c r="D46" s="44">
        <v>7.3540200000000002</v>
      </c>
    </row>
    <row r="47" spans="2:4" x14ac:dyDescent="0.25">
      <c r="B47" s="39" t="s">
        <v>237</v>
      </c>
      <c r="C47" s="39" t="s">
        <v>238</v>
      </c>
      <c r="D47" s="44">
        <v>1.2910465500000001</v>
      </c>
    </row>
    <row r="48" spans="2:4" ht="30" x14ac:dyDescent="0.25">
      <c r="B48" s="39" t="s">
        <v>237</v>
      </c>
      <c r="C48" s="39" t="s">
        <v>239</v>
      </c>
      <c r="D48" s="44">
        <v>10.726788039999999</v>
      </c>
    </row>
    <row r="49" spans="2:4" x14ac:dyDescent="0.25">
      <c r="B49" s="39" t="s">
        <v>237</v>
      </c>
      <c r="C49" s="39" t="s">
        <v>240</v>
      </c>
      <c r="D49" s="44">
        <v>32.901719399999998</v>
      </c>
    </row>
    <row r="50" spans="2:4" x14ac:dyDescent="0.25">
      <c r="B50" s="39" t="s">
        <v>237</v>
      </c>
      <c r="C50" s="39" t="s">
        <v>241</v>
      </c>
      <c r="D50" s="44">
        <v>1.2602012499999999</v>
      </c>
    </row>
    <row r="51" spans="2:4" x14ac:dyDescent="0.25">
      <c r="B51" s="39" t="s">
        <v>237</v>
      </c>
      <c r="C51" s="39" t="s">
        <v>242</v>
      </c>
      <c r="D51" s="44">
        <v>44.79431005</v>
      </c>
    </row>
    <row r="52" spans="2:4" ht="30" x14ac:dyDescent="0.25">
      <c r="B52" s="39" t="s">
        <v>237</v>
      </c>
      <c r="C52" s="39" t="s">
        <v>243</v>
      </c>
      <c r="D52" s="44">
        <v>8.1130244999999999</v>
      </c>
    </row>
    <row r="53" spans="2:4" x14ac:dyDescent="0.25">
      <c r="B53" s="39" t="s">
        <v>237</v>
      </c>
      <c r="C53" s="39" t="s">
        <v>244</v>
      </c>
      <c r="D53" s="44">
        <v>5.0511242000000003</v>
      </c>
    </row>
    <row r="54" spans="2:4" ht="30" x14ac:dyDescent="0.25">
      <c r="B54" s="39" t="s">
        <v>237</v>
      </c>
      <c r="C54" s="39" t="s">
        <v>245</v>
      </c>
      <c r="D54" s="44">
        <v>4.3579461999999998</v>
      </c>
    </row>
    <row r="55" spans="2:4" x14ac:dyDescent="0.25">
      <c r="B55" s="39" t="s">
        <v>246</v>
      </c>
      <c r="C55" s="39" t="s">
        <v>89</v>
      </c>
      <c r="D55" s="44">
        <v>34.515006</v>
      </c>
    </row>
    <row r="56" spans="2:4" x14ac:dyDescent="0.25">
      <c r="B56" s="39" t="s">
        <v>246</v>
      </c>
      <c r="C56" s="39" t="s">
        <v>247</v>
      </c>
      <c r="D56" s="44">
        <v>36.46</v>
      </c>
    </row>
    <row r="57" spans="2:4" ht="30" x14ac:dyDescent="0.25">
      <c r="B57" s="39" t="s">
        <v>248</v>
      </c>
      <c r="C57" s="39" t="s">
        <v>135</v>
      </c>
      <c r="D57" s="44">
        <v>6.3121850000000004</v>
      </c>
    </row>
    <row r="58" spans="2:4" x14ac:dyDescent="0.25">
      <c r="B58" s="39" t="s">
        <v>248</v>
      </c>
      <c r="C58" s="39" t="s">
        <v>136</v>
      </c>
      <c r="D58" s="44">
        <v>0.2174194545</v>
      </c>
    </row>
    <row r="59" spans="2:4" x14ac:dyDescent="0.25">
      <c r="B59" s="39" t="s">
        <v>248</v>
      </c>
      <c r="C59" s="39" t="s">
        <v>137</v>
      </c>
      <c r="D59" s="44">
        <v>1.6624635537000001</v>
      </c>
    </row>
    <row r="60" spans="2:4" x14ac:dyDescent="0.25">
      <c r="B60" s="39" t="s">
        <v>248</v>
      </c>
      <c r="C60" s="39" t="s">
        <v>138</v>
      </c>
      <c r="D60" s="44">
        <v>10.372654000000001</v>
      </c>
    </row>
    <row r="61" spans="2:4" ht="30" x14ac:dyDescent="0.25">
      <c r="B61" s="39" t="s">
        <v>248</v>
      </c>
      <c r="C61" s="39" t="s">
        <v>139</v>
      </c>
      <c r="D61" s="44">
        <v>5.9761249999999997</v>
      </c>
    </row>
    <row r="62" spans="2:4" x14ac:dyDescent="0.25">
      <c r="B62" s="39" t="s">
        <v>248</v>
      </c>
      <c r="C62" s="39" t="s">
        <v>140</v>
      </c>
      <c r="D62" s="44">
        <v>4.4541551999999998</v>
      </c>
    </row>
    <row r="63" spans="2:4" x14ac:dyDescent="0.25">
      <c r="B63" s="39" t="s">
        <v>248</v>
      </c>
      <c r="C63" s="39" t="s">
        <v>141</v>
      </c>
      <c r="D63" s="44">
        <v>21.983918420000002</v>
      </c>
    </row>
    <row r="64" spans="2:4" x14ac:dyDescent="0.25">
      <c r="B64" s="39" t="s">
        <v>248</v>
      </c>
      <c r="C64" s="39" t="s">
        <v>142</v>
      </c>
      <c r="D64" s="44">
        <v>29.484814699999998</v>
      </c>
    </row>
    <row r="65" spans="2:4" ht="30" x14ac:dyDescent="0.25">
      <c r="B65" s="39" t="s">
        <v>248</v>
      </c>
      <c r="C65" s="39" t="s">
        <v>143</v>
      </c>
      <c r="D65" s="44">
        <v>2.2245300000000001</v>
      </c>
    </row>
    <row r="66" spans="2:4" x14ac:dyDescent="0.25">
      <c r="B66" s="39" t="s">
        <v>248</v>
      </c>
      <c r="C66" s="39" t="s">
        <v>144</v>
      </c>
      <c r="D66" s="44">
        <v>2.2742499999999999</v>
      </c>
    </row>
    <row r="67" spans="2:4" ht="30" x14ac:dyDescent="0.25">
      <c r="B67" s="39" t="s">
        <v>248</v>
      </c>
      <c r="C67" s="39" t="s">
        <v>145</v>
      </c>
      <c r="D67" s="44">
        <v>5.0166958710000005</v>
      </c>
    </row>
    <row r="68" spans="2:4" ht="30" x14ac:dyDescent="0.25">
      <c r="B68" s="39" t="s">
        <v>248</v>
      </c>
      <c r="C68" s="39" t="s">
        <v>146</v>
      </c>
      <c r="D68" s="44">
        <v>2.832808</v>
      </c>
    </row>
    <row r="69" spans="2:4" ht="30" x14ac:dyDescent="0.25">
      <c r="B69" s="39" t="s">
        <v>248</v>
      </c>
      <c r="C69" s="39" t="s">
        <v>147</v>
      </c>
      <c r="D69" s="44">
        <v>5.9014538109999997</v>
      </c>
    </row>
    <row r="70" spans="2:4" x14ac:dyDescent="0.25">
      <c r="B70" s="39" t="s">
        <v>248</v>
      </c>
      <c r="C70" s="39" t="s">
        <v>148</v>
      </c>
      <c r="D70" s="44">
        <v>11.091201</v>
      </c>
    </row>
    <row r="71" spans="2:4" ht="45" x14ac:dyDescent="0.25">
      <c r="B71" s="39" t="s">
        <v>248</v>
      </c>
      <c r="C71" s="39" t="s">
        <v>155</v>
      </c>
      <c r="D71" s="44">
        <v>12.7419028</v>
      </c>
    </row>
    <row r="72" spans="2:4" x14ac:dyDescent="0.25">
      <c r="B72" s="39" t="s">
        <v>249</v>
      </c>
      <c r="C72" s="39" t="s">
        <v>169</v>
      </c>
      <c r="D72" s="44">
        <v>40</v>
      </c>
    </row>
    <row r="73" spans="2:4" x14ac:dyDescent="0.25">
      <c r="B73" s="39" t="s">
        <v>250</v>
      </c>
      <c r="C73" s="39" t="s">
        <v>168</v>
      </c>
      <c r="D73" s="44">
        <v>118.33074495</v>
      </c>
    </row>
    <row r="74" spans="2:4" x14ac:dyDescent="0.25">
      <c r="B74" s="39" t="s">
        <v>251</v>
      </c>
      <c r="C74" s="39" t="s">
        <v>104</v>
      </c>
      <c r="D74" s="44">
        <v>18.399999999999999</v>
      </c>
    </row>
    <row r="75" spans="2:4" x14ac:dyDescent="0.25">
      <c r="B75" s="39" t="s">
        <v>252</v>
      </c>
      <c r="C75" s="39" t="s">
        <v>111</v>
      </c>
      <c r="D75" s="44">
        <v>1.39810279</v>
      </c>
    </row>
    <row r="76" spans="2:4" ht="30" x14ac:dyDescent="0.25">
      <c r="B76" s="39" t="s">
        <v>252</v>
      </c>
      <c r="C76" s="39" t="s">
        <v>112</v>
      </c>
      <c r="D76" s="44">
        <v>0.67329421999999994</v>
      </c>
    </row>
    <row r="77" spans="2:4" x14ac:dyDescent="0.25">
      <c r="B77" s="39" t="s">
        <v>253</v>
      </c>
      <c r="C77" s="39" t="s">
        <v>100</v>
      </c>
      <c r="D77" s="44">
        <v>76.879829999999998</v>
      </c>
    </row>
    <row r="78" spans="2:4" x14ac:dyDescent="0.25">
      <c r="B78" s="39" t="s">
        <v>253</v>
      </c>
      <c r="C78" s="39" t="s">
        <v>193</v>
      </c>
      <c r="D78" s="44">
        <v>49.774703130000006</v>
      </c>
    </row>
    <row r="79" spans="2:4" x14ac:dyDescent="0.25">
      <c r="B79" s="39" t="s">
        <v>253</v>
      </c>
      <c r="C79" s="39" t="s">
        <v>195</v>
      </c>
      <c r="D79" s="44">
        <v>50.413223180000003</v>
      </c>
    </row>
    <row r="80" spans="2:4" x14ac:dyDescent="0.25">
      <c r="B80" s="39" t="s">
        <v>254</v>
      </c>
      <c r="C80" s="39" t="s">
        <v>79</v>
      </c>
      <c r="D80" s="44">
        <v>307.06140606999998</v>
      </c>
    </row>
    <row r="81" spans="2:4" x14ac:dyDescent="0.25">
      <c r="B81" s="39" t="s">
        <v>255</v>
      </c>
      <c r="C81" s="39" t="s">
        <v>179</v>
      </c>
      <c r="D81" s="44">
        <v>20</v>
      </c>
    </row>
    <row r="82" spans="2:4" x14ac:dyDescent="0.25">
      <c r="B82" s="39" t="s">
        <v>256</v>
      </c>
      <c r="C82" s="39" t="s">
        <v>76</v>
      </c>
      <c r="D82" s="44">
        <v>0.93600000000000005</v>
      </c>
    </row>
    <row r="83" spans="2:4" x14ac:dyDescent="0.25">
      <c r="B83" s="39" t="s">
        <v>256</v>
      </c>
      <c r="C83" s="39" t="s">
        <v>77</v>
      </c>
      <c r="D83" s="44">
        <v>1.048</v>
      </c>
    </row>
    <row r="84" spans="2:4" x14ac:dyDescent="0.25">
      <c r="B84" s="39" t="s">
        <v>256</v>
      </c>
      <c r="C84" s="39" t="s">
        <v>78</v>
      </c>
      <c r="D84" s="44">
        <v>0.30399999999999999</v>
      </c>
    </row>
    <row r="85" spans="2:4" x14ac:dyDescent="0.25">
      <c r="B85" s="39" t="s">
        <v>257</v>
      </c>
      <c r="C85" s="39" t="s">
        <v>174</v>
      </c>
      <c r="D85" s="44">
        <v>23.87927324</v>
      </c>
    </row>
    <row r="86" spans="2:4" x14ac:dyDescent="0.25">
      <c r="B86" s="39" t="s">
        <v>258</v>
      </c>
      <c r="C86" s="39" t="s">
        <v>167</v>
      </c>
      <c r="D86" s="44">
        <v>0.37259999999999999</v>
      </c>
    </row>
    <row r="87" spans="2:4" x14ac:dyDescent="0.25">
      <c r="B87" s="39" t="s">
        <v>259</v>
      </c>
      <c r="C87" s="39" t="s">
        <v>87</v>
      </c>
      <c r="D87" s="44">
        <v>65.7</v>
      </c>
    </row>
    <row r="88" spans="2:4" x14ac:dyDescent="0.25">
      <c r="B88" s="39" t="s">
        <v>259</v>
      </c>
      <c r="C88" s="39" t="s">
        <v>182</v>
      </c>
      <c r="D88" s="44">
        <v>4.5</v>
      </c>
    </row>
    <row r="89" spans="2:4" ht="30" x14ac:dyDescent="0.25">
      <c r="B89" s="39" t="s">
        <v>260</v>
      </c>
      <c r="C89" s="39" t="s">
        <v>81</v>
      </c>
      <c r="D89" s="44">
        <v>120.52</v>
      </c>
    </row>
    <row r="90" spans="2:4" x14ac:dyDescent="0.25">
      <c r="B90" s="39" t="s">
        <v>260</v>
      </c>
      <c r="C90" s="39" t="s">
        <v>162</v>
      </c>
      <c r="D90" s="44">
        <v>31.463875000000002</v>
      </c>
    </row>
    <row r="91" spans="2:4" x14ac:dyDescent="0.25">
      <c r="B91" s="39" t="s">
        <v>261</v>
      </c>
      <c r="C91" s="39" t="s">
        <v>110</v>
      </c>
      <c r="D91" s="44">
        <v>16.077276960000003</v>
      </c>
    </row>
    <row r="92" spans="2:4" ht="45" x14ac:dyDescent="0.25">
      <c r="B92" s="39" t="s">
        <v>261</v>
      </c>
      <c r="C92" s="39" t="s">
        <v>172</v>
      </c>
      <c r="D92" s="44">
        <v>106.94112713</v>
      </c>
    </row>
    <row r="93" spans="2:4" x14ac:dyDescent="0.25">
      <c r="B93" s="39" t="s">
        <v>262</v>
      </c>
      <c r="C93" s="39" t="s">
        <v>110</v>
      </c>
      <c r="D93" s="44">
        <v>33.493252920000003</v>
      </c>
    </row>
    <row r="94" spans="2:4" ht="30" x14ac:dyDescent="0.25">
      <c r="B94" s="39" t="s">
        <v>263</v>
      </c>
      <c r="C94" s="39" t="s">
        <v>128</v>
      </c>
      <c r="D94" s="44">
        <v>0.84799999999999998</v>
      </c>
    </row>
    <row r="95" spans="2:4" x14ac:dyDescent="0.25">
      <c r="B95" s="39" t="s">
        <v>264</v>
      </c>
      <c r="C95" s="39" t="s">
        <v>164</v>
      </c>
      <c r="D95" s="44">
        <v>40.71848044</v>
      </c>
    </row>
    <row r="96" spans="2:4" ht="19.5" customHeight="1" x14ac:dyDescent="0.25">
      <c r="B96" s="39" t="s">
        <v>264</v>
      </c>
      <c r="C96" s="39" t="s">
        <v>200</v>
      </c>
      <c r="D96" s="44">
        <v>5.09332824</v>
      </c>
    </row>
    <row r="97" spans="2:4" ht="30" x14ac:dyDescent="0.25">
      <c r="B97" s="39" t="s">
        <v>265</v>
      </c>
      <c r="C97" s="39" t="s">
        <v>191</v>
      </c>
      <c r="D97" s="44">
        <v>2.14802479</v>
      </c>
    </row>
    <row r="98" spans="2:4" x14ac:dyDescent="0.25">
      <c r="B98" s="39" t="s">
        <v>265</v>
      </c>
      <c r="C98" s="39" t="s">
        <v>194</v>
      </c>
      <c r="D98" s="44">
        <v>6.7954990000000004</v>
      </c>
    </row>
    <row r="99" spans="2:4" ht="30" x14ac:dyDescent="0.25">
      <c r="B99" s="39" t="s">
        <v>265</v>
      </c>
      <c r="C99" s="39" t="s">
        <v>198</v>
      </c>
      <c r="D99" s="44">
        <v>5.6198347100000001</v>
      </c>
    </row>
    <row r="100" spans="2:4" ht="30" x14ac:dyDescent="0.25">
      <c r="B100" s="39" t="s">
        <v>266</v>
      </c>
      <c r="C100" s="39" t="s">
        <v>267</v>
      </c>
      <c r="D100" s="44">
        <v>39.97762187</v>
      </c>
    </row>
    <row r="101" spans="2:4" x14ac:dyDescent="0.25">
      <c r="B101" s="39" t="s">
        <v>268</v>
      </c>
      <c r="C101" s="39" t="s">
        <v>199</v>
      </c>
      <c r="D101" s="44">
        <v>2.5</v>
      </c>
    </row>
    <row r="102" spans="2:4" ht="30" x14ac:dyDescent="0.25">
      <c r="B102" s="39" t="s">
        <v>269</v>
      </c>
      <c r="C102" s="39" t="s">
        <v>192</v>
      </c>
      <c r="D102" s="44">
        <v>1.048398E-2</v>
      </c>
    </row>
    <row r="103" spans="2:4" ht="45" x14ac:dyDescent="0.25">
      <c r="B103" s="39" t="s">
        <v>269</v>
      </c>
      <c r="C103" s="39" t="s">
        <v>196</v>
      </c>
      <c r="D103" s="44">
        <v>1.6856612600000001</v>
      </c>
    </row>
    <row r="104" spans="2:4" ht="30" x14ac:dyDescent="0.25">
      <c r="B104" s="39" t="s">
        <v>269</v>
      </c>
      <c r="C104" s="39" t="s">
        <v>197</v>
      </c>
      <c r="D104" s="44">
        <v>6.3499680000000003E-2</v>
      </c>
    </row>
    <row r="105" spans="2:4" x14ac:dyDescent="0.25">
      <c r="B105" s="39" t="s">
        <v>270</v>
      </c>
      <c r="C105" s="39" t="s">
        <v>271</v>
      </c>
      <c r="D105" s="44">
        <v>211.82346999999999</v>
      </c>
    </row>
    <row r="106" spans="2:4" ht="45" x14ac:dyDescent="0.25">
      <c r="B106" s="39" t="s">
        <v>272</v>
      </c>
      <c r="C106" s="39" t="s">
        <v>82</v>
      </c>
      <c r="D106" s="44">
        <v>0.74833848000000003</v>
      </c>
    </row>
    <row r="107" spans="2:4" ht="30" x14ac:dyDescent="0.25">
      <c r="B107" s="39" t="s">
        <v>272</v>
      </c>
      <c r="C107" s="39" t="s">
        <v>273</v>
      </c>
      <c r="D107" s="44">
        <v>9.1923834000000006</v>
      </c>
    </row>
    <row r="108" spans="2:4" ht="45" x14ac:dyDescent="0.25">
      <c r="B108" s="39" t="s">
        <v>272</v>
      </c>
      <c r="C108" s="39" t="s">
        <v>90</v>
      </c>
      <c r="D108" s="44">
        <v>8.5637419999999992E-2</v>
      </c>
    </row>
    <row r="109" spans="2:4" ht="30" x14ac:dyDescent="0.25">
      <c r="B109" s="39" t="s">
        <v>272</v>
      </c>
      <c r="C109" s="39" t="s">
        <v>150</v>
      </c>
      <c r="D109" s="44">
        <v>31.93</v>
      </c>
    </row>
    <row r="110" spans="2:4" x14ac:dyDescent="0.25">
      <c r="B110" s="39" t="s">
        <v>274</v>
      </c>
      <c r="C110" s="39" t="s">
        <v>116</v>
      </c>
      <c r="D110" s="44">
        <v>99.058295430000001</v>
      </c>
    </row>
    <row r="111" spans="2:4" ht="30" x14ac:dyDescent="0.25">
      <c r="B111" s="39" t="s">
        <v>275</v>
      </c>
      <c r="C111" s="39" t="s">
        <v>114</v>
      </c>
      <c r="D111" s="44">
        <v>22.520303740699998</v>
      </c>
    </row>
    <row r="112" spans="2:4" x14ac:dyDescent="0.25">
      <c r="B112" s="39" t="s">
        <v>276</v>
      </c>
      <c r="C112" s="39" t="s">
        <v>86</v>
      </c>
      <c r="D112" s="44">
        <v>0.28570947999999996</v>
      </c>
    </row>
    <row r="113" spans="2:4" x14ac:dyDescent="0.25">
      <c r="B113" s="39" t="s">
        <v>276</v>
      </c>
      <c r="C113" s="39" t="s">
        <v>88</v>
      </c>
      <c r="D113" s="44">
        <v>3</v>
      </c>
    </row>
    <row r="114" spans="2:4" x14ac:dyDescent="0.25">
      <c r="B114" s="39" t="s">
        <v>276</v>
      </c>
      <c r="C114" s="39" t="s">
        <v>91</v>
      </c>
      <c r="D114" s="44">
        <v>5</v>
      </c>
    </row>
    <row r="115" spans="2:4" x14ac:dyDescent="0.25">
      <c r="B115" s="39" t="s">
        <v>276</v>
      </c>
      <c r="C115" s="39" t="s">
        <v>126</v>
      </c>
      <c r="D115" s="44">
        <v>29.892515360000001</v>
      </c>
    </row>
    <row r="116" spans="2:4" x14ac:dyDescent="0.25">
      <c r="B116" s="39" t="s">
        <v>276</v>
      </c>
      <c r="C116" s="39" t="s">
        <v>127</v>
      </c>
      <c r="D116" s="44">
        <v>20</v>
      </c>
    </row>
    <row r="117" spans="2:4" x14ac:dyDescent="0.25">
      <c r="B117" s="39" t="s">
        <v>276</v>
      </c>
      <c r="C117" s="39" t="s">
        <v>190</v>
      </c>
      <c r="D117" s="44">
        <v>20</v>
      </c>
    </row>
    <row r="118" spans="2:4" x14ac:dyDescent="0.25">
      <c r="B118" s="39" t="s">
        <v>316</v>
      </c>
      <c r="C118" s="39" t="s">
        <v>180</v>
      </c>
      <c r="D118" s="44">
        <v>150</v>
      </c>
    </row>
    <row r="119" spans="2:4" x14ac:dyDescent="0.25">
      <c r="B119" s="39" t="s">
        <v>277</v>
      </c>
      <c r="C119" s="39" t="s">
        <v>171</v>
      </c>
      <c r="D119" s="44">
        <v>16</v>
      </c>
    </row>
    <row r="120" spans="2:4" x14ac:dyDescent="0.25">
      <c r="B120" s="39" t="s">
        <v>278</v>
      </c>
      <c r="C120" s="39" t="s">
        <v>160</v>
      </c>
      <c r="D120" s="44">
        <v>310.05400000279997</v>
      </c>
    </row>
    <row r="121" spans="2:4" x14ac:dyDescent="0.25">
      <c r="B121" s="39" t="s">
        <v>278</v>
      </c>
      <c r="C121" s="39" t="s">
        <v>161</v>
      </c>
      <c r="D121" s="44">
        <v>378.75</v>
      </c>
    </row>
    <row r="122" spans="2:4" x14ac:dyDescent="0.25">
      <c r="B122" s="39" t="s">
        <v>279</v>
      </c>
      <c r="C122" s="39" t="s">
        <v>75</v>
      </c>
      <c r="D122" s="44">
        <v>21.487603320000002</v>
      </c>
    </row>
    <row r="123" spans="2:4" x14ac:dyDescent="0.25">
      <c r="B123" s="39" t="s">
        <v>280</v>
      </c>
      <c r="C123" s="39" t="s">
        <v>74</v>
      </c>
      <c r="D123" s="44">
        <v>5</v>
      </c>
    </row>
    <row r="124" spans="2:4" x14ac:dyDescent="0.25">
      <c r="B124" s="39" t="s">
        <v>281</v>
      </c>
      <c r="C124" s="39" t="s">
        <v>158</v>
      </c>
      <c r="D124" s="44">
        <v>2.40208018</v>
      </c>
    </row>
    <row r="125" spans="2:4" x14ac:dyDescent="0.25">
      <c r="B125" s="39" t="s">
        <v>282</v>
      </c>
      <c r="C125" s="39" t="s">
        <v>103</v>
      </c>
      <c r="D125" s="44">
        <v>1</v>
      </c>
    </row>
    <row r="126" spans="2:4" x14ac:dyDescent="0.25">
      <c r="B126" s="39" t="s">
        <v>282</v>
      </c>
      <c r="C126" s="39" t="s">
        <v>283</v>
      </c>
      <c r="D126" s="44">
        <v>9.7200000000000006</v>
      </c>
    </row>
    <row r="127" spans="2:4" x14ac:dyDescent="0.25">
      <c r="B127" s="39" t="s">
        <v>282</v>
      </c>
      <c r="C127" s="39" t="s">
        <v>284</v>
      </c>
      <c r="D127" s="44">
        <v>2.3980000000000001</v>
      </c>
    </row>
    <row r="128" spans="2:4" x14ac:dyDescent="0.25">
      <c r="B128" s="39" t="s">
        <v>282</v>
      </c>
      <c r="C128" s="39" t="s">
        <v>125</v>
      </c>
      <c r="D128" s="44">
        <v>7.0160305199999993</v>
      </c>
    </row>
    <row r="129" spans="2:4" x14ac:dyDescent="0.25">
      <c r="B129" s="39" t="s">
        <v>282</v>
      </c>
      <c r="C129" s="39" t="s">
        <v>163</v>
      </c>
      <c r="D129" s="44">
        <v>1.9988886799999999</v>
      </c>
    </row>
    <row r="130" spans="2:4" x14ac:dyDescent="0.25">
      <c r="B130" s="39" t="s">
        <v>285</v>
      </c>
      <c r="C130" s="39" t="s">
        <v>157</v>
      </c>
      <c r="D130" s="44">
        <v>7.1662308299999999</v>
      </c>
    </row>
    <row r="131" spans="2:4" x14ac:dyDescent="0.25">
      <c r="B131" s="39" t="s">
        <v>286</v>
      </c>
      <c r="C131" s="39" t="s">
        <v>93</v>
      </c>
      <c r="D131" s="44">
        <v>1.0965</v>
      </c>
    </row>
    <row r="132" spans="2:4" x14ac:dyDescent="0.25">
      <c r="B132" s="39" t="s">
        <v>286</v>
      </c>
      <c r="C132" s="39" t="s">
        <v>95</v>
      </c>
      <c r="D132" s="44">
        <v>3.1234899999999999</v>
      </c>
    </row>
    <row r="133" spans="2:4" x14ac:dyDescent="0.25">
      <c r="B133" s="39" t="s">
        <v>286</v>
      </c>
      <c r="C133" s="39" t="s">
        <v>96</v>
      </c>
      <c r="D133" s="44">
        <v>5.7</v>
      </c>
    </row>
    <row r="134" spans="2:4" ht="30" x14ac:dyDescent="0.25">
      <c r="B134" s="39" t="s">
        <v>286</v>
      </c>
      <c r="C134" s="39" t="s">
        <v>97</v>
      </c>
      <c r="D134" s="44">
        <v>0.142875</v>
      </c>
    </row>
    <row r="135" spans="2:4" x14ac:dyDescent="0.25">
      <c r="B135" s="39" t="s">
        <v>286</v>
      </c>
      <c r="C135" s="39" t="s">
        <v>98</v>
      </c>
      <c r="D135" s="44">
        <v>0.115</v>
      </c>
    </row>
    <row r="136" spans="2:4" x14ac:dyDescent="0.25">
      <c r="B136" s="39" t="s">
        <v>286</v>
      </c>
      <c r="C136" s="39" t="s">
        <v>118</v>
      </c>
      <c r="D136" s="44">
        <v>0.56179782999999994</v>
      </c>
    </row>
    <row r="137" spans="2:4" x14ac:dyDescent="0.25">
      <c r="B137" s="39" t="s">
        <v>286</v>
      </c>
      <c r="C137" s="39" t="s">
        <v>119</v>
      </c>
      <c r="D137" s="44">
        <v>1.06041418</v>
      </c>
    </row>
    <row r="138" spans="2:4" x14ac:dyDescent="0.25">
      <c r="B138" s="39" t="s">
        <v>286</v>
      </c>
      <c r="C138" s="39" t="s">
        <v>120</v>
      </c>
      <c r="D138" s="44">
        <v>0.46317515999999997</v>
      </c>
    </row>
    <row r="139" spans="2:4" x14ac:dyDescent="0.25">
      <c r="B139" s="39" t="s">
        <v>286</v>
      </c>
      <c r="C139" s="39" t="s">
        <v>121</v>
      </c>
      <c r="D139" s="44">
        <v>0.46848028000000003</v>
      </c>
    </row>
    <row r="140" spans="2:4" ht="45" x14ac:dyDescent="0.25">
      <c r="B140" s="39" t="s">
        <v>287</v>
      </c>
      <c r="C140" s="39" t="s">
        <v>288</v>
      </c>
      <c r="D140" s="44">
        <v>9.0004594499999993</v>
      </c>
    </row>
    <row r="141" spans="2:4" ht="30" x14ac:dyDescent="0.25">
      <c r="B141" s="39" t="s">
        <v>289</v>
      </c>
      <c r="C141" s="39" t="s">
        <v>109</v>
      </c>
      <c r="D141" s="44">
        <v>6.6837660099999994</v>
      </c>
    </row>
    <row r="142" spans="2:4" ht="45" x14ac:dyDescent="0.25">
      <c r="B142" s="39" t="s">
        <v>289</v>
      </c>
      <c r="C142" s="39" t="s">
        <v>290</v>
      </c>
      <c r="D142" s="44">
        <v>0.27317175999999999</v>
      </c>
    </row>
    <row r="143" spans="2:4" ht="30" x14ac:dyDescent="0.25">
      <c r="B143" s="39" t="s">
        <v>291</v>
      </c>
      <c r="C143" s="39" t="s">
        <v>65</v>
      </c>
      <c r="D143" s="44">
        <v>5.6000000000000001E-2</v>
      </c>
    </row>
    <row r="144" spans="2:4" ht="30" x14ac:dyDescent="0.25">
      <c r="B144" s="39" t="s">
        <v>291</v>
      </c>
      <c r="C144" s="39" t="s">
        <v>105</v>
      </c>
      <c r="D144" s="44">
        <v>2.5</v>
      </c>
    </row>
    <row r="145" spans="2:4" x14ac:dyDescent="0.25">
      <c r="B145" s="39" t="s">
        <v>291</v>
      </c>
      <c r="C145" s="39" t="s">
        <v>115</v>
      </c>
      <c r="D145" s="44">
        <v>17.922543340000001</v>
      </c>
    </row>
    <row r="146" spans="2:4" x14ac:dyDescent="0.25">
      <c r="B146" s="39" t="s">
        <v>291</v>
      </c>
      <c r="C146" s="39" t="s">
        <v>151</v>
      </c>
      <c r="D146" s="44">
        <v>33.710608569999998</v>
      </c>
    </row>
    <row r="147" spans="2:4" x14ac:dyDescent="0.25">
      <c r="B147" s="39" t="s">
        <v>291</v>
      </c>
      <c r="C147" s="39" t="s">
        <v>153</v>
      </c>
      <c r="D147" s="44">
        <v>8.8079135700000002</v>
      </c>
    </row>
    <row r="148" spans="2:4" x14ac:dyDescent="0.25">
      <c r="B148" s="39" t="s">
        <v>292</v>
      </c>
      <c r="C148" s="39" t="s">
        <v>59</v>
      </c>
      <c r="D148" s="44">
        <v>30.15</v>
      </c>
    </row>
    <row r="149" spans="2:4" ht="30" x14ac:dyDescent="0.25">
      <c r="B149" s="39" t="s">
        <v>292</v>
      </c>
      <c r="C149" s="39" t="s">
        <v>64</v>
      </c>
      <c r="D149" s="44">
        <v>0.18156248</v>
      </c>
    </row>
    <row r="150" spans="2:4" x14ac:dyDescent="0.25">
      <c r="B150" s="39" t="s">
        <v>292</v>
      </c>
      <c r="C150" s="39" t="s">
        <v>69</v>
      </c>
      <c r="D150" s="44">
        <v>7.4</v>
      </c>
    </row>
    <row r="151" spans="2:4" ht="30" x14ac:dyDescent="0.25">
      <c r="B151" s="39" t="s">
        <v>292</v>
      </c>
      <c r="C151" s="39" t="s">
        <v>106</v>
      </c>
      <c r="D151" s="44">
        <v>6.64969872</v>
      </c>
    </row>
    <row r="152" spans="2:4" ht="30" x14ac:dyDescent="0.25">
      <c r="B152" s="39" t="s">
        <v>292</v>
      </c>
      <c r="C152" s="39" t="s">
        <v>107</v>
      </c>
      <c r="D152" s="44">
        <v>20</v>
      </c>
    </row>
    <row r="153" spans="2:4" x14ac:dyDescent="0.25">
      <c r="B153" s="39" t="s">
        <v>292</v>
      </c>
      <c r="C153" s="39" t="s">
        <v>117</v>
      </c>
      <c r="D153" s="44">
        <v>26.3</v>
      </c>
    </row>
    <row r="154" spans="2:4" x14ac:dyDescent="0.25">
      <c r="B154" s="39" t="s">
        <v>292</v>
      </c>
      <c r="C154" s="39" t="s">
        <v>151</v>
      </c>
      <c r="D154" s="44">
        <v>6.0350000000000001</v>
      </c>
    </row>
    <row r="155" spans="2:4" x14ac:dyDescent="0.25">
      <c r="B155" s="39" t="s">
        <v>293</v>
      </c>
      <c r="C155" s="39" t="s">
        <v>63</v>
      </c>
      <c r="D155" s="44">
        <v>2.9688746500000001</v>
      </c>
    </row>
    <row r="156" spans="2:4" ht="30" x14ac:dyDescent="0.25">
      <c r="B156" s="39" t="s">
        <v>293</v>
      </c>
      <c r="C156" s="39" t="s">
        <v>66</v>
      </c>
      <c r="D156" s="44">
        <v>0.19754584</v>
      </c>
    </row>
    <row r="157" spans="2:4" x14ac:dyDescent="0.25">
      <c r="B157" s="39" t="s">
        <v>294</v>
      </c>
      <c r="C157" s="39" t="s">
        <v>108</v>
      </c>
      <c r="D157" s="44">
        <v>58</v>
      </c>
    </row>
    <row r="158" spans="2:4" x14ac:dyDescent="0.25">
      <c r="B158" s="39" t="s">
        <v>295</v>
      </c>
      <c r="C158" s="39" t="s">
        <v>92</v>
      </c>
      <c r="D158" s="44">
        <v>39.746503340000004</v>
      </c>
    </row>
    <row r="159" spans="2:4" x14ac:dyDescent="0.25">
      <c r="B159" s="39" t="s">
        <v>296</v>
      </c>
      <c r="C159" s="39" t="s">
        <v>62</v>
      </c>
      <c r="D159" s="44">
        <v>82.718280209999989</v>
      </c>
    </row>
    <row r="160" spans="2:4" x14ac:dyDescent="0.25">
      <c r="B160" s="39" t="s">
        <v>296</v>
      </c>
      <c r="C160" s="39" t="s">
        <v>68</v>
      </c>
      <c r="D160" s="44">
        <v>0.54432486000000002</v>
      </c>
    </row>
    <row r="161" spans="2:4" x14ac:dyDescent="0.25">
      <c r="B161" s="39" t="s">
        <v>297</v>
      </c>
      <c r="C161" s="39" t="s">
        <v>188</v>
      </c>
      <c r="D161" s="44">
        <v>1194.0861496700002</v>
      </c>
    </row>
    <row r="162" spans="2:4" x14ac:dyDescent="0.25">
      <c r="B162" s="39" t="s">
        <v>298</v>
      </c>
      <c r="C162" s="39" t="s">
        <v>183</v>
      </c>
      <c r="D162" s="44">
        <v>573.4262700700001</v>
      </c>
    </row>
    <row r="163" spans="2:4" x14ac:dyDescent="0.25">
      <c r="B163" s="39" t="s">
        <v>298</v>
      </c>
      <c r="C163" s="39" t="s">
        <v>184</v>
      </c>
      <c r="D163" s="44">
        <v>910.96692757840003</v>
      </c>
    </row>
    <row r="164" spans="2:4" x14ac:dyDescent="0.25">
      <c r="B164" s="39" t="s">
        <v>298</v>
      </c>
      <c r="C164" s="39" t="s">
        <v>185</v>
      </c>
      <c r="D164" s="44">
        <v>109.80177612</v>
      </c>
    </row>
    <row r="165" spans="2:4" x14ac:dyDescent="0.25">
      <c r="B165" s="39" t="s">
        <v>298</v>
      </c>
      <c r="C165" s="39" t="s">
        <v>186</v>
      </c>
      <c r="D165" s="44">
        <v>0.66598595999999999</v>
      </c>
    </row>
    <row r="166" spans="2:4" x14ac:dyDescent="0.25">
      <c r="B166" s="39" t="s">
        <v>298</v>
      </c>
      <c r="C166" s="39" t="s">
        <v>187</v>
      </c>
      <c r="D166" s="44">
        <v>25.254237931999999</v>
      </c>
    </row>
    <row r="167" spans="2:4" x14ac:dyDescent="0.25">
      <c r="B167" s="39" t="s">
        <v>299</v>
      </c>
      <c r="C167" s="39" t="s">
        <v>131</v>
      </c>
      <c r="D167" s="44">
        <v>174.87130288</v>
      </c>
    </row>
    <row r="168" spans="2:4" x14ac:dyDescent="0.25">
      <c r="B168" s="39" t="s">
        <v>299</v>
      </c>
      <c r="C168" s="39" t="s">
        <v>132</v>
      </c>
      <c r="D168" s="44">
        <v>44.53482271</v>
      </c>
    </row>
    <row r="169" spans="2:4" x14ac:dyDescent="0.25">
      <c r="B169" s="39" t="s">
        <v>299</v>
      </c>
      <c r="C169" s="39" t="s">
        <v>133</v>
      </c>
      <c r="D169" s="44">
        <v>146.67348519399999</v>
      </c>
    </row>
    <row r="170" spans="2:4" x14ac:dyDescent="0.25">
      <c r="B170" s="39" t="s">
        <v>300</v>
      </c>
      <c r="C170" s="39" t="s">
        <v>166</v>
      </c>
      <c r="D170" s="44">
        <v>454.97168034009997</v>
      </c>
    </row>
    <row r="171" spans="2:4" x14ac:dyDescent="0.25">
      <c r="B171" s="39" t="s">
        <v>301</v>
      </c>
      <c r="C171" s="39" t="s">
        <v>181</v>
      </c>
      <c r="D171" s="44">
        <v>7.5</v>
      </c>
    </row>
    <row r="172" spans="2:4" ht="30" x14ac:dyDescent="0.25">
      <c r="B172" s="39" t="s">
        <v>302</v>
      </c>
      <c r="C172" s="39" t="s">
        <v>177</v>
      </c>
      <c r="D172" s="44">
        <v>7.7212364400000002</v>
      </c>
    </row>
    <row r="173" spans="2:4" ht="30" x14ac:dyDescent="0.25">
      <c r="B173" s="39" t="s">
        <v>302</v>
      </c>
      <c r="C173" s="39" t="s">
        <v>178</v>
      </c>
      <c r="D173" s="44">
        <v>30</v>
      </c>
    </row>
    <row r="174" spans="2:4" x14ac:dyDescent="0.25">
      <c r="B174" s="39" t="s">
        <v>303</v>
      </c>
      <c r="C174" s="39" t="s">
        <v>175</v>
      </c>
      <c r="D174" s="44">
        <v>36.144945329999999</v>
      </c>
    </row>
    <row r="175" spans="2:4" x14ac:dyDescent="0.25">
      <c r="B175" s="82" t="s">
        <v>5</v>
      </c>
      <c r="C175" s="82"/>
      <c r="D175" s="45">
        <f>SUM(D7:D174)</f>
        <v>13756.679201047</v>
      </c>
    </row>
    <row r="176" spans="2:4" ht="14.25" customHeight="1" x14ac:dyDescent="0.25">
      <c r="B176" s="80"/>
      <c r="C176" s="80"/>
      <c r="D176" s="80"/>
    </row>
    <row r="177" spans="2:6" ht="33" customHeight="1" x14ac:dyDescent="0.25">
      <c r="B177" s="79" t="s">
        <v>206</v>
      </c>
      <c r="C177" s="79"/>
      <c r="D177" s="79"/>
    </row>
    <row r="178" spans="2:6" x14ac:dyDescent="0.25">
      <c r="B178" s="3" t="s">
        <v>317</v>
      </c>
      <c r="C178" s="34"/>
      <c r="D178" s="4"/>
    </row>
    <row r="180" spans="2:6" x14ac:dyDescent="0.25">
      <c r="E180" s="62"/>
    </row>
    <row r="181" spans="2:6" x14ac:dyDescent="0.25">
      <c r="F181" s="46"/>
    </row>
  </sheetData>
  <mergeCells count="4">
    <mergeCell ref="B177:D177"/>
    <mergeCell ref="B176:D176"/>
    <mergeCell ref="B4:D4"/>
    <mergeCell ref="B175:C17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21"/>
  <sheetViews>
    <sheetView workbookViewId="0"/>
  </sheetViews>
  <sheetFormatPr baseColWidth="10" defaultRowHeight="15" x14ac:dyDescent="0.25"/>
  <cols>
    <col min="1" max="1" width="6.28515625" style="3" customWidth="1"/>
    <col min="2" max="2" width="34.5703125" style="3" customWidth="1"/>
    <col min="3" max="3" width="36" style="3" customWidth="1"/>
    <col min="4" max="4" width="34.5703125" style="3" customWidth="1"/>
    <col min="5" max="5" width="29.5703125" style="3" customWidth="1"/>
    <col min="6" max="6" width="35.5703125" style="3" customWidth="1"/>
    <col min="7" max="7" width="20" style="3" customWidth="1"/>
    <col min="8" max="8" width="30.42578125" style="3" customWidth="1"/>
    <col min="9" max="9" width="22.5703125" style="3" customWidth="1"/>
    <col min="10" max="16384" width="11.42578125" style="3"/>
  </cols>
  <sheetData>
    <row r="2" spans="2:11" ht="12.75" customHeight="1" x14ac:dyDescent="0.25">
      <c r="B2" s="74" t="s">
        <v>45</v>
      </c>
      <c r="C2" s="74"/>
      <c r="D2" s="74"/>
      <c r="E2" s="74"/>
      <c r="F2" s="74"/>
      <c r="G2" s="75"/>
      <c r="H2" s="75"/>
      <c r="I2" s="75"/>
      <c r="J2" s="75"/>
      <c r="K2" s="75"/>
    </row>
    <row r="3" spans="2:11" ht="6" customHeight="1" x14ac:dyDescent="0.25">
      <c r="B3" s="47"/>
      <c r="C3" s="34"/>
      <c r="D3" s="34"/>
    </row>
    <row r="4" spans="2:11" x14ac:dyDescent="0.25">
      <c r="B4" s="85" t="s">
        <v>46</v>
      </c>
      <c r="C4" s="85"/>
      <c r="D4" s="55"/>
    </row>
    <row r="5" spans="2:11" ht="14.25" customHeight="1" x14ac:dyDescent="0.25"/>
    <row r="6" spans="2:11" ht="39" hidden="1" customHeight="1" x14ac:dyDescent="0.25">
      <c r="B6" s="86" t="s">
        <v>40</v>
      </c>
      <c r="C6" s="86" t="s">
        <v>41</v>
      </c>
      <c r="D6" s="63"/>
      <c r="E6" s="86" t="s">
        <v>42</v>
      </c>
      <c r="F6" s="63"/>
      <c r="G6" s="86" t="s">
        <v>43</v>
      </c>
      <c r="H6" s="63"/>
      <c r="I6" s="86" t="s">
        <v>44</v>
      </c>
    </row>
    <row r="7" spans="2:11" ht="45" x14ac:dyDescent="0.25">
      <c r="B7" s="87" t="s">
        <v>47</v>
      </c>
      <c r="C7" s="87">
        <v>4295</v>
      </c>
      <c r="D7" s="64" t="s">
        <v>312</v>
      </c>
      <c r="E7" s="87">
        <v>2018</v>
      </c>
      <c r="F7" s="64" t="s">
        <v>314</v>
      </c>
      <c r="G7" s="87">
        <v>1304</v>
      </c>
      <c r="H7" s="64" t="s">
        <v>315</v>
      </c>
      <c r="I7" s="87">
        <v>44390</v>
      </c>
    </row>
    <row r="8" spans="2:11" x14ac:dyDescent="0.25">
      <c r="B8" s="62" t="s">
        <v>47</v>
      </c>
      <c r="C8" s="48">
        <v>4295</v>
      </c>
      <c r="D8" s="48">
        <v>4295</v>
      </c>
      <c r="E8" s="49">
        <v>2018</v>
      </c>
      <c r="F8" s="58">
        <f>E8/D8</f>
        <v>0.46984866123399299</v>
      </c>
      <c r="G8" s="49">
        <v>1304</v>
      </c>
      <c r="H8" s="58">
        <f>G8/D8</f>
        <v>0.30360884749708966</v>
      </c>
      <c r="I8" s="50">
        <v>44390</v>
      </c>
    </row>
    <row r="9" spans="2:11" x14ac:dyDescent="0.25">
      <c r="B9" s="62" t="s">
        <v>48</v>
      </c>
      <c r="C9" s="48">
        <v>1080</v>
      </c>
      <c r="D9" s="48">
        <v>1080</v>
      </c>
      <c r="E9" s="49">
        <v>912</v>
      </c>
      <c r="F9" s="58">
        <f t="shared" ref="F9:F19" si="0">E9/D9</f>
        <v>0.84444444444444444</v>
      </c>
      <c r="G9" s="49">
        <v>652</v>
      </c>
      <c r="H9" s="58">
        <f>G9/D9</f>
        <v>0.60370370370370374</v>
      </c>
      <c r="I9" s="50">
        <v>44530</v>
      </c>
    </row>
    <row r="10" spans="2:11" x14ac:dyDescent="0.25">
      <c r="B10" s="62" t="s">
        <v>49</v>
      </c>
      <c r="C10" s="48">
        <v>6920</v>
      </c>
      <c r="D10" s="48">
        <v>6920</v>
      </c>
      <c r="E10" s="49">
        <v>4957</v>
      </c>
      <c r="F10" s="58">
        <f t="shared" si="0"/>
        <v>0.71632947976878614</v>
      </c>
      <c r="G10" s="49">
        <v>693</v>
      </c>
      <c r="H10" s="58">
        <f>G10/D10</f>
        <v>0.10014450867052023</v>
      </c>
      <c r="I10" s="50">
        <v>44544</v>
      </c>
    </row>
    <row r="11" spans="2:11" x14ac:dyDescent="0.25">
      <c r="B11" s="62" t="s">
        <v>50</v>
      </c>
      <c r="C11" s="48">
        <v>1135</v>
      </c>
      <c r="D11" s="48">
        <v>1135</v>
      </c>
      <c r="E11" s="49">
        <v>1063</v>
      </c>
      <c r="F11" s="58">
        <f t="shared" si="0"/>
        <v>0.93656387665198237</v>
      </c>
      <c r="G11" s="49">
        <v>219.5</v>
      </c>
      <c r="H11" s="58">
        <f>G11/D11</f>
        <v>0.19339207048458149</v>
      </c>
      <c r="I11" s="50">
        <v>44600</v>
      </c>
    </row>
    <row r="12" spans="2:11" x14ac:dyDescent="0.25">
      <c r="B12" s="62" t="s">
        <v>51</v>
      </c>
      <c r="C12" s="48">
        <v>1100.5999999999999</v>
      </c>
      <c r="D12" s="48">
        <v>699</v>
      </c>
      <c r="E12" s="49">
        <v>298</v>
      </c>
      <c r="F12" s="58">
        <f t="shared" si="0"/>
        <v>0.42632331902718168</v>
      </c>
      <c r="G12" s="49">
        <v>298</v>
      </c>
      <c r="H12" s="58">
        <f>G12/D12</f>
        <v>0.42632331902718168</v>
      </c>
      <c r="I12" s="50">
        <v>44621</v>
      </c>
    </row>
    <row r="13" spans="2:11" x14ac:dyDescent="0.25">
      <c r="B13" s="62" t="s">
        <v>52</v>
      </c>
      <c r="C13" s="48">
        <v>492</v>
      </c>
      <c r="D13" s="48">
        <v>192</v>
      </c>
      <c r="E13" s="51">
        <v>192</v>
      </c>
      <c r="F13" s="58">
        <f t="shared" si="0"/>
        <v>1</v>
      </c>
      <c r="G13" s="51" t="s">
        <v>39</v>
      </c>
      <c r="H13" s="59" t="s">
        <v>39</v>
      </c>
      <c r="I13" s="50">
        <v>44628</v>
      </c>
    </row>
    <row r="14" spans="2:11" x14ac:dyDescent="0.25">
      <c r="B14" s="62" t="s">
        <v>53</v>
      </c>
      <c r="C14" s="48">
        <v>310</v>
      </c>
      <c r="D14" s="48">
        <v>310</v>
      </c>
      <c r="E14" s="49">
        <v>250</v>
      </c>
      <c r="F14" s="58">
        <f t="shared" si="0"/>
        <v>0.80645161290322576</v>
      </c>
      <c r="G14" s="49">
        <v>33</v>
      </c>
      <c r="H14" s="58">
        <f>G14/D14</f>
        <v>0.1064516129032258</v>
      </c>
      <c r="I14" s="50">
        <v>44635</v>
      </c>
    </row>
    <row r="15" spans="2:11" x14ac:dyDescent="0.25">
      <c r="B15" s="62" t="s">
        <v>54</v>
      </c>
      <c r="C15" s="48">
        <v>2125.85</v>
      </c>
      <c r="D15" s="48">
        <v>2125.9</v>
      </c>
      <c r="E15" s="49">
        <v>1844</v>
      </c>
      <c r="F15" s="58">
        <f t="shared" si="0"/>
        <v>0.86739733759819371</v>
      </c>
      <c r="G15" s="49">
        <v>1812</v>
      </c>
      <c r="H15" s="58">
        <f>G15/D15</f>
        <v>0.85234488922338769</v>
      </c>
      <c r="I15" s="50">
        <v>44642</v>
      </c>
    </row>
    <row r="16" spans="2:11" x14ac:dyDescent="0.25">
      <c r="B16" s="62" t="s">
        <v>55</v>
      </c>
      <c r="C16" s="48">
        <v>1940</v>
      </c>
      <c r="D16" s="48">
        <v>440</v>
      </c>
      <c r="E16" s="49">
        <v>425</v>
      </c>
      <c r="F16" s="58">
        <f t="shared" si="0"/>
        <v>0.96590909090909094</v>
      </c>
      <c r="G16" s="49">
        <v>125</v>
      </c>
      <c r="H16" s="58">
        <f>G16/D16</f>
        <v>0.28409090909090912</v>
      </c>
      <c r="I16" s="50">
        <v>44642</v>
      </c>
    </row>
    <row r="17" spans="2:9" x14ac:dyDescent="0.25">
      <c r="B17" s="62" t="s">
        <v>56</v>
      </c>
      <c r="C17" s="48">
        <v>12250</v>
      </c>
      <c r="D17" s="48">
        <v>275</v>
      </c>
      <c r="E17" s="51" t="s">
        <v>39</v>
      </c>
      <c r="F17" s="59" t="s">
        <v>39</v>
      </c>
      <c r="G17" s="51" t="s">
        <v>39</v>
      </c>
      <c r="H17" s="59" t="s">
        <v>39</v>
      </c>
      <c r="I17" s="50">
        <v>44705</v>
      </c>
    </row>
    <row r="18" spans="2:9" x14ac:dyDescent="0.25">
      <c r="B18" s="62" t="s">
        <v>57</v>
      </c>
      <c r="C18" s="48">
        <v>808.38900000000001</v>
      </c>
      <c r="D18" s="48">
        <v>808.4</v>
      </c>
      <c r="E18" s="49">
        <v>380</v>
      </c>
      <c r="F18" s="58">
        <f t="shared" si="0"/>
        <v>0.47006432459178626</v>
      </c>
      <c r="G18" s="49">
        <v>218</v>
      </c>
      <c r="H18" s="58">
        <f>G18/D18</f>
        <v>0.26966848095002477</v>
      </c>
      <c r="I18" s="50">
        <v>44712</v>
      </c>
    </row>
    <row r="19" spans="2:9" x14ac:dyDescent="0.25">
      <c r="B19" s="53" t="s">
        <v>5</v>
      </c>
      <c r="C19" s="54">
        <v>32456.84</v>
      </c>
      <c r="D19" s="54">
        <f>SUM(D8:D18)</f>
        <v>18280.300000000003</v>
      </c>
      <c r="E19" s="54">
        <v>12339</v>
      </c>
      <c r="F19" s="60">
        <f t="shared" si="0"/>
        <v>0.67498892250127174</v>
      </c>
      <c r="G19" s="54">
        <v>5354.5</v>
      </c>
      <c r="H19" s="61">
        <f>G19/D19</f>
        <v>0.29291094785096522</v>
      </c>
      <c r="I19" s="54"/>
    </row>
    <row r="20" spans="2:9" ht="12" customHeight="1" x14ac:dyDescent="0.25">
      <c r="B20" s="52"/>
      <c r="C20" s="52"/>
      <c r="D20" s="52"/>
      <c r="E20" s="52"/>
      <c r="F20" s="52"/>
      <c r="G20" s="52"/>
      <c r="H20" s="52"/>
      <c r="I20" s="52"/>
    </row>
    <row r="21" spans="2:9" ht="15" customHeight="1" x14ac:dyDescent="0.25">
      <c r="B21" s="83" t="s">
        <v>206</v>
      </c>
      <c r="C21" s="83"/>
      <c r="D21" s="83"/>
      <c r="E21" s="83"/>
      <c r="F21" s="83"/>
      <c r="G21" s="83"/>
      <c r="H21" s="83"/>
      <c r="I21" s="84"/>
    </row>
  </sheetData>
  <mergeCells count="8">
    <mergeCell ref="B21:I21"/>
    <mergeCell ref="B2:K2"/>
    <mergeCell ref="B4:C4"/>
    <mergeCell ref="B6:B7"/>
    <mergeCell ref="C6:C7"/>
    <mergeCell ref="E6:E7"/>
    <mergeCell ref="G6:G7"/>
    <mergeCell ref="I6:I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 Datos ejecución</vt:lpstr>
      <vt:lpstr>2 Distribucion a CCAA</vt:lpstr>
      <vt:lpstr>3 Distribucion por CCAA</vt:lpstr>
      <vt:lpstr>4 Conv. Resueltas AGE</vt:lpstr>
      <vt:lpstr>5 Convocatorias resueltas AGE </vt:lpstr>
      <vt:lpstr>6 PERTE</vt:lpstr>
    </vt:vector>
  </TitlesOfParts>
  <Company>Presidencia del Gobierno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Presidencia. SG Asuntos económicos y G20</dc:creator>
  <cp:lastModifiedBy>Álvarez DomÍnguez, María Jesús</cp:lastModifiedBy>
  <cp:lastPrinted>2021-12-27T16:36:04Z</cp:lastPrinted>
  <dcterms:created xsi:type="dcterms:W3CDTF">2021-11-11T13:21:37Z</dcterms:created>
  <dcterms:modified xsi:type="dcterms:W3CDTF">2022-12-22T18:58:05Z</dcterms:modified>
</cp:coreProperties>
</file>